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ДЦП_оконч" sheetId="1" r:id="rId1"/>
  </sheets>
  <definedNames>
    <definedName name="_xlnm.Print_Area" localSheetId="0">'ДЦП_оконч'!$A$1:$K$200</definedName>
  </definedNames>
  <calcPr fullCalcOnLoad="1"/>
</workbook>
</file>

<file path=xl/sharedStrings.xml><?xml version="1.0" encoding="utf-8"?>
<sst xmlns="http://schemas.openxmlformats.org/spreadsheetml/2006/main" count="181" uniqueCount="137">
  <si>
    <t>В том числе за счет средств</t>
  </si>
  <si>
    <t xml:space="preserve">всего     </t>
  </si>
  <si>
    <t>федерального бюджета</t>
  </si>
  <si>
    <t xml:space="preserve">областного бюджета </t>
  </si>
  <si>
    <t>внебюджетных источников</t>
  </si>
  <si>
    <t>Срок исполнения</t>
  </si>
  <si>
    <t>Наименование цели, задачи, мероприятия ДЦП</t>
  </si>
  <si>
    <t>NN пп</t>
  </si>
  <si>
    <t>Наименование показателя результата мероприятия</t>
  </si>
  <si>
    <t>Значение  показателя результата мероприятия</t>
  </si>
  <si>
    <t xml:space="preserve">Ответственные исполнители </t>
  </si>
  <si>
    <t xml:space="preserve">Итого по  задаче 2  </t>
  </si>
  <si>
    <t xml:space="preserve">Итого по  задаче 3      </t>
  </si>
  <si>
    <t xml:space="preserve">Итого по  задаче 4    </t>
  </si>
  <si>
    <t>Всего  по годам ДЦП</t>
  </si>
  <si>
    <t>Итого за весь период реализации программы</t>
  </si>
  <si>
    <t>М.Н. Демьянович</t>
  </si>
  <si>
    <t xml:space="preserve">   Заместитель Главы Молчановского района по управлению делами </t>
  </si>
  <si>
    <t xml:space="preserve">Объем  финансирования (тыс.руб.) </t>
  </si>
  <si>
    <t>Итого по задаче 1</t>
  </si>
  <si>
    <t xml:space="preserve">Итого по  задаче 5   </t>
  </si>
  <si>
    <t>Всего</t>
  </si>
  <si>
    <t>2</t>
  </si>
  <si>
    <t>местного бюджета</t>
  </si>
  <si>
    <t>Количество вовлеченных в конкурс</t>
  </si>
  <si>
    <t>1</t>
  </si>
  <si>
    <t>3</t>
  </si>
  <si>
    <t>4</t>
  </si>
  <si>
    <t>5</t>
  </si>
  <si>
    <t>6</t>
  </si>
  <si>
    <t>7</t>
  </si>
  <si>
    <t>8</t>
  </si>
  <si>
    <t>9</t>
  </si>
  <si>
    <t>10</t>
  </si>
  <si>
    <t>11</t>
  </si>
  <si>
    <t>12</t>
  </si>
  <si>
    <t>13</t>
  </si>
  <si>
    <t>14</t>
  </si>
  <si>
    <t>15</t>
  </si>
  <si>
    <t>Руководители ОУ, Управление образования Администрации Молчановского района</t>
  </si>
  <si>
    <t>Приложение 1 к муниципальной программе</t>
  </si>
  <si>
    <t xml:space="preserve">«Обеспечение безопасности дорожного движения на территории Молчановского района на 2014-2017 годы» </t>
  </si>
  <si>
    <t xml:space="preserve">Перечень программных мероприятий в рамках МП «Обеспечение безопасности дорожного движения на территории Молчановского района на 2014-2017 годы» </t>
  </si>
  <si>
    <t>Цель МП: Сокращение количества дорожно - транспортных происшествий  с пострадавшими и погибшими</t>
  </si>
  <si>
    <t xml:space="preserve">Задача 1 - Предупреждение опасного поведения участников дорожного движения                                                             </t>
  </si>
  <si>
    <t>Освещение вопросов безопасности дорожного движения в СМИ</t>
  </si>
  <si>
    <t>Установка технических средств организации движения: 1) дорожные знаки табличка 8.23 ПДД РФ "Фото- видео фиксация" и дорожная разметка 1.24.4.  2) информационные щиты "Внимание! Аварийно - опасный участок дороги"</t>
  </si>
  <si>
    <t>ГУП ТО «Областное ДРСУ» (по согласованию)</t>
  </si>
  <si>
    <t>Задача 2  - Проведение пропагандистских кампаний, направленных на формирование у участников дорожного движения стереотипов законопослушного поведения</t>
  </si>
  <si>
    <t xml:space="preserve">Проведение районного конкурса детского творчества "Дорога и Мы"среди учащихся образовательных учреждений района
</t>
  </si>
  <si>
    <t>Участие в областном соревновании юных велосипедистов "Безопасное колесо"</t>
  </si>
  <si>
    <t>ГИБДД МО МВД России «Молчановский» (по согласованию) Администрация Молчановского района Руководители ОУ Управление образования</t>
  </si>
  <si>
    <t>Количество акций</t>
  </si>
  <si>
    <t>Количество конкурсов</t>
  </si>
  <si>
    <t>Количество бесед</t>
  </si>
  <si>
    <t>Задача 3  - Развитие системы подготовки водителей транспортных средств и их допуска к участию в дорожном движении. 
Повышение профессионального мастерства водителей</t>
  </si>
  <si>
    <t xml:space="preserve">Проведение комплексных проверок учебных заведений, осуществлявших подготовку и переподготовку водительского состава
</t>
  </si>
  <si>
    <t xml:space="preserve"> ОГБОУ НПО «ПЛ-37»</t>
  </si>
  <si>
    <t>Задача 4  - Профилактика детского дорожно-транспортного травматизма</t>
  </si>
  <si>
    <t>Организация в период летних школьных каникул в местах отдыха детей профилактических мероприятий, конкурсов, викторин по предупреждению нарушений правил дорожного движения</t>
  </si>
  <si>
    <t>Оборудование и обновление в образовательных учреждениях уголков по правилам дорожного движения</t>
  </si>
  <si>
    <t xml:space="preserve">Проведение семинаров с преподавателями общеобразовательных школ, детских садов по методике обучения учащихся правилам дорожного движения.
 (августовская учебная конференция)
</t>
  </si>
  <si>
    <t>Участие сотрудников ГИБДД МО МВД России «Молчановский» в августовской учительской конференции по вопросам подвоза учащихся района</t>
  </si>
  <si>
    <t>Выделение площадок и их обустройство для организации работы с детьми по безопасности дорожного движения в местах отдыха в населенных пунктах района.</t>
  </si>
  <si>
    <t>Руководители ОУ, Управление образования Администрации Молчановского района, Администрация Молчановского района</t>
  </si>
  <si>
    <t xml:space="preserve">Задача 5  - Совершенствование контроля и надзора за соблюдением участниками дорожного движения установленных нормативов </t>
  </si>
  <si>
    <t>Проведение комплексных весенне-летних и осенне-зимних проверок эксплуатационного состояния автомобильных дорог, автобусных маршрутов с обязательными контрольными проверками выполнения намеченных мероприятий по устранению выявленных недостатков.</t>
  </si>
  <si>
    <t>Ежегодное проведение комиссионных осмотров  паромных и ледовых переправ, зимних дорог. Информирование органов исполнительной власти, прокуратуры о случаях не устранения предприятиями дорожного хозяйства замечаний, вскрытых в ходе комиссионных осмотров на автодорожных подходах к переправам в установленные актами сроки.</t>
  </si>
  <si>
    <t xml:space="preserve">Проведение проверок владельцев автобусов, осуществляющих пассажирские перевозки.  </t>
  </si>
  <si>
    <t xml:space="preserve">Задача 6  - Совершенствование условий дорожного движения в аварийно - опасных местах </t>
  </si>
  <si>
    <t>16</t>
  </si>
  <si>
    <t>17</t>
  </si>
  <si>
    <t>Установка вновь и замена поврежденных дорожных знаков на дорогах местного и областного значения Молчановского района, установка сигнальных столбиков</t>
  </si>
  <si>
    <t>Нанесение дорожной разметки на дорогах местного и областного значения</t>
  </si>
  <si>
    <t>18</t>
  </si>
  <si>
    <t>Ремонт, приведение в соответствие с ГОСТ, покраска металлических барьерных ограждений с установкой катафотов на дорогах общего пользования</t>
  </si>
  <si>
    <t xml:space="preserve">Задача 7  - Развитие системы оказания помощи пострадавшим в дорожно-транспортных происшествиях </t>
  </si>
  <si>
    <t>19</t>
  </si>
  <si>
    <t>20</t>
  </si>
  <si>
    <t>21</t>
  </si>
  <si>
    <t xml:space="preserve">Разработка совместного с  КЧС и ПБ Плана мероприятий по ликвидации последствий дорожно-транспортных происшествий. </t>
  </si>
  <si>
    <t>МБУЗ "Молчановская ЦРБ"</t>
  </si>
  <si>
    <t xml:space="preserve">Итого по  задаче 6  </t>
  </si>
  <si>
    <t xml:space="preserve">Итого по  задаче 7  </t>
  </si>
  <si>
    <t>Обустройство тротуаров вдоль дорог облатсного значения, проходящие через населенные пункты: с. Тунгусово, с. Нарга</t>
  </si>
  <si>
    <t>Обустройство тротуаров вдоль дорог местного значения в с. Молчаново, ул. Димитрова (от автовокзала в сторону кульстана), с. Сарафановка, ул. Школьная, с. Соколовка, ул. Иркутская, с. Сулзат, с. Суйга</t>
  </si>
  <si>
    <t>Установка металлических барьерных ограждений с установкой катафотов в с. Молчаново от 0 км. по направлению дороги в д. Н.Федоровка</t>
  </si>
  <si>
    <t xml:space="preserve">  Администрации сельских поселений</t>
  </si>
  <si>
    <t>22</t>
  </si>
  <si>
    <t>23</t>
  </si>
  <si>
    <t>24</t>
  </si>
  <si>
    <t>Приведение уличного освещения в нормативное состояние в соответствии с установленными нормативами, обеспечив работу в вечернее время не менее 95 % светильников, в ночное время не менее 50% светильников</t>
  </si>
  <si>
    <t>Количество проведенных учений</t>
  </si>
  <si>
    <t>Осуществление программы обучения водителей, сотрудников ГИБДД, МЧС и других служб по оказанию помощи пострадавшим в ДТП, в том числе:
- организация курсов подготовки водителей, сотрудников ГИБДД и служб оказания помощи пострадавшим в ДТП по оказанию им доврачебной помощи.</t>
  </si>
  <si>
    <t>Количество планов</t>
  </si>
  <si>
    <t>Количество осветительных приборов</t>
  </si>
  <si>
    <t>Количество обустроенных пешеходных переходов</t>
  </si>
  <si>
    <t>Количество обустроенных тротуаров</t>
  </si>
  <si>
    <t>Количество установленных ограждений</t>
  </si>
  <si>
    <t>Количество отремонтированных ограждений</t>
  </si>
  <si>
    <t>Количество установленных знаков</t>
  </si>
  <si>
    <t>Количество участков с дорожной разметкой</t>
  </si>
  <si>
    <t>Количество проведенных проверок</t>
  </si>
  <si>
    <t>Количество приемов</t>
  </si>
  <si>
    <t>Проведение профилактических мероприятий, акций: "Автокресло - детям", "Нетрезвый водитель", "Пешеход", "Ремень", "Неплательщик штрафов", "Внимание - лето", "Каникулы" и т.д.</t>
  </si>
  <si>
    <t>Количество проверок</t>
  </si>
  <si>
    <t>Количество плащадок</t>
  </si>
  <si>
    <t>Количество слушателей</t>
  </si>
  <si>
    <t xml:space="preserve">Количество конференций </t>
  </si>
  <si>
    <t>Количество оборудованных уголков</t>
  </si>
  <si>
    <t>Количество обученных</t>
  </si>
  <si>
    <t>Количество участников</t>
  </si>
  <si>
    <t>количество публикаций</t>
  </si>
  <si>
    <t>количество мест</t>
  </si>
  <si>
    <t>Администрация Молчановского района
ГИБДД МО МВД России «Молчановский» (по согласованию)</t>
  </si>
  <si>
    <t>25</t>
  </si>
  <si>
    <t>26</t>
  </si>
  <si>
    <t>27</t>
  </si>
  <si>
    <t>28</t>
  </si>
  <si>
    <t xml:space="preserve">Пропаганда ПДД в дошкольных и 1-11 классах образовательных учреждений Молчановского района
</t>
  </si>
  <si>
    <t>Дополнительное оснащение образовательного учреждения начального профессионального образования, плакатами, электрифицированными стендами, комплектами учебных планов и программ, учебными (в т.ч. электронными) изданиями и программным обеспечением. Оборудование полигона для качественной подготовки водителей практическим навыкам вождения</t>
  </si>
  <si>
    <t xml:space="preserve">Организация  работы «телефона доверия» в рамках безопасности дорожного движения  
</t>
  </si>
  <si>
    <t>Обустройство пешеходных переходов около образовательных учреждений в соответствии с требованиями:1) Установка дорожных знаков на щите с флуоресцентной основой                                                                                                            2) Нанесение дорожной разметки: использование разметки 1.14 в 2-х цветном исполнении и дублирющей знаки.  3) Обустройство принудительного ограничения скорости - совмещение искусственной неровности с наземным нерегулируемым переходом. (Тунгусовская СОШ, Могочинская СОШ, Сарафановская СОШ, Наргинская СОШ                                                                        4) Строительство тротуаров вдоль образовательных учреждений.                                                                                                                         5) Обустройство линий наружного освещения около образовательных учреждений.                                                                                         6) Корректировка размещения остановок общественного транспорта около бразовательных учреждений.</t>
  </si>
  <si>
    <t xml:space="preserve">Управление образования Администрации Молчановского района
Руководители ОУ
ГИБДД МО МВД России «Молчановский» (по согласованию) </t>
  </si>
  <si>
    <t xml:space="preserve">Руководители ОУ, Управление образования Администрация Молчановского района ГИБДД МО МВД России «Молчановский» (по согласованию) </t>
  </si>
  <si>
    <t>ГИБДД МО МВД России «Молчановский» (по согласованию)                    ОГБОУ НПО «ПЛ-37»</t>
  </si>
  <si>
    <t xml:space="preserve">Руководители ОУ, Управление образования Администрации Молчановского района ГИБДД МО МВД России «Молчановский» (по согласованию)    </t>
  </si>
  <si>
    <t>ГИБДД МО МВД России «Молчановский» (по согласованию)          Управление образования Администрации Молчановского района</t>
  </si>
  <si>
    <t xml:space="preserve">ГИБДД МО МВД России «Молчановский» (по согласованию)   </t>
  </si>
  <si>
    <t>ГИБДД МО МВД России «Молчановский» (по согласованию)          Администрация Молчановского района</t>
  </si>
  <si>
    <t xml:space="preserve">ГИБДД МО МВД России «Молчановский» (по согласованию)     </t>
  </si>
  <si>
    <t>Администрации сельских поселений                        ГУП ТО «Областное ДРСУ» (по согласованию)</t>
  </si>
  <si>
    <t xml:space="preserve">  ГУП ТО «Областное ДРСУ» (по согласованию)</t>
  </si>
  <si>
    <t xml:space="preserve">      ГУП ТО «Областное ДРСУ» (по согласованию)</t>
  </si>
  <si>
    <t>Администрации сельских поселений                      ГУП ТО «Областное ДРСУ» (по согласованию)</t>
  </si>
  <si>
    <t xml:space="preserve">Администрация Молчановского района ГИБДД МО МВД России «Молчановский» (по согласованию)    </t>
  </si>
  <si>
    <t xml:space="preserve">Проведение районных акций по БДД 
(Всемирный день памяти жертв ДТП; Дети против ДТП; районный конкурс велосипедистов "Безопасное колесо").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</si>
</sst>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8">
    <font>
      <sz val="10"/>
      <name val="Arial Cyr"/>
      <family val="0"/>
    </font>
    <font>
      <sz val="10"/>
      <name val="Times New Roman"/>
      <family val="1"/>
    </font>
    <font>
      <u val="single"/>
      <sz val="10"/>
      <color indexed="12"/>
      <name val="Arial Cyr"/>
      <family val="0"/>
    </font>
    <font>
      <sz val="12"/>
      <name val="Times New Roman"/>
      <family val="1"/>
    </font>
    <font>
      <sz val="11"/>
      <name val="Times New Roman"/>
      <family val="1"/>
    </font>
    <font>
      <b/>
      <sz val="11"/>
      <name val="Times New Roman"/>
      <family val="1"/>
    </font>
    <font>
      <b/>
      <sz val="12"/>
      <name val="Times New Roman"/>
      <family val="1"/>
    </font>
    <font>
      <sz val="12"/>
      <name val="Arial Cyr"/>
      <family val="0"/>
    </font>
  </fonts>
  <fills count="2">
    <fill>
      <patternFill/>
    </fill>
    <fill>
      <patternFill patternType="gray125"/>
    </fill>
  </fills>
  <borders count="13">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horizontal="center" vertical="center"/>
    </xf>
    <xf numFmtId="49" fontId="4"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1" xfId="0" applyFont="1" applyBorder="1" applyAlignment="1">
      <alignment horizontal="center" vertical="center"/>
    </xf>
    <xf numFmtId="0" fontId="5" fillId="0" borderId="0" xfId="0" applyFont="1" applyBorder="1" applyAlignment="1">
      <alignment/>
    </xf>
    <xf numFmtId="0" fontId="5" fillId="0" borderId="0" xfId="0" applyFont="1" applyBorder="1" applyAlignment="1">
      <alignment horizontal="center" vertical="center" wrapText="1"/>
    </xf>
    <xf numFmtId="0" fontId="5" fillId="0" borderId="0" xfId="0" applyFont="1" applyAlignment="1">
      <alignment/>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horizontal="center" vertical="top" wrapText="1"/>
    </xf>
    <xf numFmtId="0" fontId="3" fillId="0" borderId="1" xfId="0" applyFont="1" applyBorder="1" applyAlignment="1">
      <alignment horizontal="center" vertical="center"/>
    </xf>
    <xf numFmtId="0" fontId="3"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0" fontId="3" fillId="0" borderId="0" xfId="0"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top" wrapText="1"/>
    </xf>
    <xf numFmtId="0" fontId="3" fillId="0" borderId="0" xfId="0" applyFont="1" applyBorder="1" applyAlignment="1">
      <alignment horizontal="left" wrapText="1"/>
    </xf>
    <xf numFmtId="0" fontId="3" fillId="0" borderId="0" xfId="0" applyFont="1" applyBorder="1" applyAlignment="1">
      <alignment horizontal="left" vertical="center" wrapText="1"/>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0" fontId="6" fillId="0" borderId="3" xfId="0" applyFont="1" applyBorder="1" applyAlignment="1">
      <alignment horizontal="left" vertical="center" wrapText="1"/>
    </xf>
    <xf numFmtId="49" fontId="5" fillId="0" borderId="4" xfId="0" applyNumberFormat="1" applyFont="1" applyBorder="1" applyAlignment="1">
      <alignment horizontal="center"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1"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7" fillId="0" borderId="2" xfId="0" applyFont="1" applyBorder="1" applyAlignment="1">
      <alignment horizontal="left" wrapText="1"/>
    </xf>
    <xf numFmtId="0" fontId="7" fillId="0" borderId="3" xfId="0" applyFont="1" applyBorder="1" applyAlignment="1">
      <alignment horizontal="left" wrapText="1"/>
    </xf>
    <xf numFmtId="0" fontId="3" fillId="0" borderId="1" xfId="0" applyFont="1" applyBorder="1" applyAlignment="1">
      <alignment horizontal="left" vertical="center" wrapText="1"/>
    </xf>
    <xf numFmtId="0" fontId="4" fillId="0" borderId="1" xfId="0" applyFont="1" applyBorder="1" applyAlignment="1">
      <alignment horizontal="center" vertical="center" wrapText="1"/>
    </xf>
    <xf numFmtId="2" fontId="1"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5" xfId="0" applyFont="1" applyBorder="1" applyAlignment="1">
      <alignment horizontal="center"/>
    </xf>
    <xf numFmtId="0" fontId="5" fillId="0" borderId="0" xfId="0" applyFont="1" applyAlignment="1">
      <alignment horizontal="center"/>
    </xf>
    <xf numFmtId="0" fontId="1" fillId="0" borderId="1" xfId="0" applyFont="1" applyBorder="1" applyAlignment="1">
      <alignment horizontal="center"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Alignment="1">
      <alignment horizontal="center" wrapText="1"/>
    </xf>
    <xf numFmtId="0" fontId="3" fillId="0" borderId="1" xfId="0" applyFont="1" applyBorder="1" applyAlignment="1">
      <alignment horizontal="center" vertical="top"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00"/>
  <sheetViews>
    <sheetView tabSelected="1" zoomScale="85" zoomScaleNormal="85" workbookViewId="0" topLeftCell="A1">
      <pane ySplit="6" topLeftCell="BM35" activePane="bottomLeft" state="frozen"/>
      <selection pane="topLeft" activeCell="A1" sqref="A1"/>
      <selection pane="bottomLeft" activeCell="B41" sqref="B41:B45"/>
    </sheetView>
  </sheetViews>
  <sheetFormatPr defaultColWidth="9.00390625" defaultRowHeight="12.75"/>
  <cols>
    <col min="1" max="1" width="5.75390625" style="6" customWidth="1"/>
    <col min="2" max="2" width="92.625" style="29" customWidth="1"/>
    <col min="3" max="3" width="13.875" style="4" customWidth="1"/>
    <col min="4" max="4" width="11.25390625" style="3" customWidth="1"/>
    <col min="5" max="5" width="9.625" style="3" customWidth="1"/>
    <col min="6" max="6" width="10.125" style="3" customWidth="1"/>
    <col min="7" max="7" width="10.25390625" style="4" customWidth="1"/>
    <col min="8" max="8" width="10.75390625" style="3" customWidth="1"/>
    <col min="9" max="9" width="13.875" style="7" customWidth="1"/>
    <col min="10" max="10" width="11.125" style="7" customWidth="1"/>
    <col min="11" max="11" width="24.125" style="2" customWidth="1"/>
    <col min="12" max="16384" width="9.125" style="8" customWidth="1"/>
  </cols>
  <sheetData>
    <row r="1" spans="8:11" ht="15.75" customHeight="1">
      <c r="H1" s="75" t="s">
        <v>40</v>
      </c>
      <c r="I1" s="75"/>
      <c r="J1" s="75"/>
      <c r="K1" s="75"/>
    </row>
    <row r="2" spans="8:11" ht="10.5" customHeight="1">
      <c r="H2" s="75" t="s">
        <v>41</v>
      </c>
      <c r="I2" s="75"/>
      <c r="J2" s="75"/>
      <c r="K2" s="75"/>
    </row>
    <row r="3" spans="8:11" ht="41.25" customHeight="1">
      <c r="H3" s="75"/>
      <c r="I3" s="75"/>
      <c r="J3" s="75"/>
      <c r="K3" s="75"/>
    </row>
    <row r="4" spans="1:11" ht="30" customHeight="1">
      <c r="A4" s="76" t="s">
        <v>42</v>
      </c>
      <c r="B4" s="76"/>
      <c r="C4" s="76"/>
      <c r="D4" s="76"/>
      <c r="E4" s="76"/>
      <c r="F4" s="76"/>
      <c r="G4" s="76"/>
      <c r="H4" s="76"/>
      <c r="I4" s="76"/>
      <c r="J4" s="76"/>
      <c r="K4" s="76"/>
    </row>
    <row r="5" spans="1:11" ht="15" customHeight="1">
      <c r="A5" s="54" t="s">
        <v>7</v>
      </c>
      <c r="B5" s="38" t="s">
        <v>6</v>
      </c>
      <c r="C5" s="52" t="s">
        <v>5</v>
      </c>
      <c r="D5" s="52" t="s">
        <v>18</v>
      </c>
      <c r="E5" s="52" t="s">
        <v>0</v>
      </c>
      <c r="F5" s="52"/>
      <c r="G5" s="52"/>
      <c r="H5" s="52"/>
      <c r="I5" s="52" t="s">
        <v>8</v>
      </c>
      <c r="J5" s="52" t="s">
        <v>9</v>
      </c>
      <c r="K5" s="52" t="s">
        <v>10</v>
      </c>
    </row>
    <row r="6" spans="1:11" ht="42.75" customHeight="1">
      <c r="A6" s="54"/>
      <c r="B6" s="40"/>
      <c r="C6" s="52"/>
      <c r="D6" s="52"/>
      <c r="E6" s="9" t="s">
        <v>2</v>
      </c>
      <c r="F6" s="9" t="s">
        <v>3</v>
      </c>
      <c r="G6" s="9" t="s">
        <v>23</v>
      </c>
      <c r="H6" s="9" t="s">
        <v>4</v>
      </c>
      <c r="I6" s="52"/>
      <c r="J6" s="52"/>
      <c r="K6" s="52"/>
    </row>
    <row r="7" spans="1:11" ht="15.75">
      <c r="A7" s="10">
        <v>1</v>
      </c>
      <c r="B7" s="20">
        <v>2</v>
      </c>
      <c r="C7" s="20">
        <v>3</v>
      </c>
      <c r="D7" s="20">
        <v>4</v>
      </c>
      <c r="E7" s="20">
        <v>5</v>
      </c>
      <c r="F7" s="20">
        <v>6</v>
      </c>
      <c r="G7" s="20">
        <v>7</v>
      </c>
      <c r="H7" s="20">
        <v>8</v>
      </c>
      <c r="I7" s="11">
        <v>9</v>
      </c>
      <c r="J7" s="11">
        <v>10</v>
      </c>
      <c r="K7" s="1">
        <v>11</v>
      </c>
    </row>
    <row r="8" spans="1:11" s="3" customFormat="1" ht="18" customHeight="1">
      <c r="A8" s="77" t="s">
        <v>43</v>
      </c>
      <c r="B8" s="77"/>
      <c r="C8" s="77"/>
      <c r="D8" s="77"/>
      <c r="E8" s="77"/>
      <c r="F8" s="77"/>
      <c r="G8" s="77"/>
      <c r="H8" s="77"/>
      <c r="I8" s="77"/>
      <c r="J8" s="77"/>
      <c r="K8" s="77"/>
    </row>
    <row r="9" spans="1:11" s="3" customFormat="1" ht="21.75" customHeight="1">
      <c r="A9" s="28"/>
      <c r="B9" s="77" t="s">
        <v>44</v>
      </c>
      <c r="C9" s="77"/>
      <c r="D9" s="77"/>
      <c r="E9" s="77"/>
      <c r="F9" s="77"/>
      <c r="G9" s="77"/>
      <c r="H9" s="77"/>
      <c r="I9" s="77"/>
      <c r="J9" s="77"/>
      <c r="K9" s="77"/>
    </row>
    <row r="10" spans="1:11" ht="13.5" customHeight="1">
      <c r="A10" s="54" t="s">
        <v>25</v>
      </c>
      <c r="B10" s="51" t="s">
        <v>45</v>
      </c>
      <c r="C10" s="19" t="s">
        <v>21</v>
      </c>
      <c r="D10" s="19"/>
      <c r="E10" s="19"/>
      <c r="F10" s="19"/>
      <c r="G10" s="19"/>
      <c r="H10" s="19"/>
      <c r="I10" s="52" t="s">
        <v>112</v>
      </c>
      <c r="J10" s="12">
        <f>SUM(J11:J14)</f>
        <v>34</v>
      </c>
      <c r="K10" s="57" t="s">
        <v>114</v>
      </c>
    </row>
    <row r="11" spans="1:11" ht="13.5" customHeight="1">
      <c r="A11" s="54"/>
      <c r="B11" s="51"/>
      <c r="C11" s="19">
        <v>2014</v>
      </c>
      <c r="D11" s="19"/>
      <c r="E11" s="19"/>
      <c r="F11" s="19"/>
      <c r="G11" s="19"/>
      <c r="H11" s="19"/>
      <c r="I11" s="52"/>
      <c r="J11" s="12">
        <v>6</v>
      </c>
      <c r="K11" s="57"/>
    </row>
    <row r="12" spans="1:11" ht="13.5" customHeight="1">
      <c r="A12" s="54"/>
      <c r="B12" s="51"/>
      <c r="C12" s="19">
        <v>2015</v>
      </c>
      <c r="D12" s="19"/>
      <c r="E12" s="19"/>
      <c r="F12" s="19"/>
      <c r="G12" s="19"/>
      <c r="H12" s="19"/>
      <c r="I12" s="52"/>
      <c r="J12" s="12">
        <v>8</v>
      </c>
      <c r="K12" s="57"/>
    </row>
    <row r="13" spans="1:11" ht="13.5" customHeight="1">
      <c r="A13" s="54"/>
      <c r="B13" s="51"/>
      <c r="C13" s="19">
        <v>2016</v>
      </c>
      <c r="D13" s="19"/>
      <c r="E13" s="19"/>
      <c r="F13" s="19"/>
      <c r="G13" s="19"/>
      <c r="H13" s="19"/>
      <c r="I13" s="52"/>
      <c r="J13" s="12">
        <v>10</v>
      </c>
      <c r="K13" s="57"/>
    </row>
    <row r="14" spans="1:11" ht="13.5" customHeight="1">
      <c r="A14" s="54"/>
      <c r="B14" s="51"/>
      <c r="C14" s="19">
        <v>2017</v>
      </c>
      <c r="D14" s="19"/>
      <c r="E14" s="19"/>
      <c r="F14" s="19"/>
      <c r="G14" s="19"/>
      <c r="H14" s="19"/>
      <c r="I14" s="52"/>
      <c r="J14" s="12">
        <v>10</v>
      </c>
      <c r="K14" s="57"/>
    </row>
    <row r="15" spans="1:11" ht="13.5" customHeight="1">
      <c r="A15" s="54" t="s">
        <v>22</v>
      </c>
      <c r="B15" s="51" t="s">
        <v>46</v>
      </c>
      <c r="C15" s="19" t="s">
        <v>21</v>
      </c>
      <c r="D15" s="19"/>
      <c r="E15" s="19"/>
      <c r="F15" s="21">
        <f>SUM(F16:F19)</f>
        <v>85</v>
      </c>
      <c r="G15" s="22"/>
      <c r="H15" s="19"/>
      <c r="I15" s="52" t="s">
        <v>113</v>
      </c>
      <c r="J15" s="12">
        <f>SUM(J16:J19)</f>
        <v>8</v>
      </c>
      <c r="K15" s="57" t="s">
        <v>47</v>
      </c>
    </row>
    <row r="16" spans="1:11" ht="13.5" customHeight="1">
      <c r="A16" s="54"/>
      <c r="B16" s="51"/>
      <c r="C16" s="19">
        <v>2014</v>
      </c>
      <c r="D16" s="19"/>
      <c r="E16" s="19"/>
      <c r="F16" s="19">
        <v>20</v>
      </c>
      <c r="G16" s="22"/>
      <c r="H16" s="19"/>
      <c r="I16" s="52"/>
      <c r="J16" s="12">
        <v>2</v>
      </c>
      <c r="K16" s="57"/>
    </row>
    <row r="17" spans="1:11" ht="13.5" customHeight="1">
      <c r="A17" s="54"/>
      <c r="B17" s="51"/>
      <c r="C17" s="19">
        <v>2015</v>
      </c>
      <c r="D17" s="19"/>
      <c r="E17" s="19"/>
      <c r="F17" s="19">
        <v>20</v>
      </c>
      <c r="G17" s="22"/>
      <c r="H17" s="19"/>
      <c r="I17" s="52"/>
      <c r="J17" s="12">
        <v>2</v>
      </c>
      <c r="K17" s="57"/>
    </row>
    <row r="18" spans="1:11" ht="13.5" customHeight="1">
      <c r="A18" s="54"/>
      <c r="B18" s="51"/>
      <c r="C18" s="19">
        <v>2016</v>
      </c>
      <c r="D18" s="19"/>
      <c r="E18" s="19"/>
      <c r="F18" s="19">
        <v>20</v>
      </c>
      <c r="G18" s="22"/>
      <c r="H18" s="19"/>
      <c r="I18" s="52"/>
      <c r="J18" s="12">
        <v>2</v>
      </c>
      <c r="K18" s="57"/>
    </row>
    <row r="19" spans="1:11" ht="17.25" customHeight="1">
      <c r="A19" s="54"/>
      <c r="B19" s="51"/>
      <c r="C19" s="19">
        <v>2017</v>
      </c>
      <c r="D19" s="19"/>
      <c r="E19" s="19"/>
      <c r="F19" s="19">
        <v>25</v>
      </c>
      <c r="G19" s="22"/>
      <c r="H19" s="19"/>
      <c r="I19" s="52"/>
      <c r="J19" s="12">
        <v>2</v>
      </c>
      <c r="K19" s="57"/>
    </row>
    <row r="20" spans="1:11" ht="13.5" customHeight="1">
      <c r="A20" s="54" t="s">
        <v>26</v>
      </c>
      <c r="B20" s="35" t="s">
        <v>119</v>
      </c>
      <c r="C20" s="19" t="s">
        <v>21</v>
      </c>
      <c r="D20" s="19"/>
      <c r="E20" s="19"/>
      <c r="F20" s="19"/>
      <c r="G20" s="19"/>
      <c r="H20" s="19"/>
      <c r="I20" s="52" t="s">
        <v>54</v>
      </c>
      <c r="J20" s="12">
        <f>SUM(J21:J24)</f>
        <v>250</v>
      </c>
      <c r="K20" s="57" t="s">
        <v>123</v>
      </c>
    </row>
    <row r="21" spans="1:11" ht="13.5" customHeight="1">
      <c r="A21" s="54"/>
      <c r="B21" s="36"/>
      <c r="C21" s="19">
        <v>2014</v>
      </c>
      <c r="D21" s="19"/>
      <c r="E21" s="19"/>
      <c r="F21" s="19"/>
      <c r="G21" s="19"/>
      <c r="H21" s="19"/>
      <c r="I21" s="52"/>
      <c r="J21" s="12">
        <v>50</v>
      </c>
      <c r="K21" s="57"/>
    </row>
    <row r="22" spans="1:11" ht="13.5" customHeight="1">
      <c r="A22" s="54"/>
      <c r="B22" s="36"/>
      <c r="C22" s="19">
        <v>2015</v>
      </c>
      <c r="D22" s="19"/>
      <c r="E22" s="19"/>
      <c r="F22" s="19"/>
      <c r="G22" s="19"/>
      <c r="H22" s="19"/>
      <c r="I22" s="52"/>
      <c r="J22" s="12">
        <v>60</v>
      </c>
      <c r="K22" s="57"/>
    </row>
    <row r="23" spans="1:11" ht="13.5" customHeight="1">
      <c r="A23" s="54"/>
      <c r="B23" s="36"/>
      <c r="C23" s="19">
        <v>2016</v>
      </c>
      <c r="D23" s="19"/>
      <c r="E23" s="19"/>
      <c r="F23" s="19"/>
      <c r="G23" s="19"/>
      <c r="H23" s="19"/>
      <c r="I23" s="52"/>
      <c r="J23" s="12">
        <v>70</v>
      </c>
      <c r="K23" s="57"/>
    </row>
    <row r="24" spans="1:11" ht="38.25" customHeight="1">
      <c r="A24" s="54"/>
      <c r="B24" s="37"/>
      <c r="C24" s="19">
        <v>2017</v>
      </c>
      <c r="D24" s="19"/>
      <c r="E24" s="19"/>
      <c r="F24" s="19"/>
      <c r="G24" s="19"/>
      <c r="H24" s="19"/>
      <c r="I24" s="52"/>
      <c r="J24" s="12">
        <v>70</v>
      </c>
      <c r="K24" s="57"/>
    </row>
    <row r="25" spans="1:11" s="13" customFormat="1" ht="13.5" customHeight="1">
      <c r="A25" s="81"/>
      <c r="B25" s="78" t="s">
        <v>19</v>
      </c>
      <c r="C25" s="23" t="s">
        <v>1</v>
      </c>
      <c r="D25" s="24">
        <f>SUM(D26:D29)</f>
        <v>85</v>
      </c>
      <c r="E25" s="23"/>
      <c r="F25" s="24">
        <f>SUM(F26:F29)</f>
        <v>85</v>
      </c>
      <c r="G25" s="23"/>
      <c r="H25" s="23"/>
      <c r="I25" s="69"/>
      <c r="J25" s="70"/>
      <c r="K25" s="71"/>
    </row>
    <row r="26" spans="1:11" s="13" customFormat="1" ht="13.5" customHeight="1">
      <c r="A26" s="81"/>
      <c r="B26" s="79"/>
      <c r="C26" s="23">
        <v>2014</v>
      </c>
      <c r="D26" s="23">
        <v>20</v>
      </c>
      <c r="E26" s="23"/>
      <c r="F26" s="23">
        <v>20</v>
      </c>
      <c r="G26" s="23"/>
      <c r="H26" s="23"/>
      <c r="I26" s="72"/>
      <c r="J26" s="73"/>
      <c r="K26" s="74"/>
    </row>
    <row r="27" spans="1:11" s="13" customFormat="1" ht="13.5" customHeight="1">
      <c r="A27" s="81"/>
      <c r="B27" s="79"/>
      <c r="C27" s="23">
        <v>2015</v>
      </c>
      <c r="D27" s="23">
        <v>20</v>
      </c>
      <c r="E27" s="23"/>
      <c r="F27" s="23">
        <v>20</v>
      </c>
      <c r="G27" s="23"/>
      <c r="H27" s="23"/>
      <c r="I27" s="72"/>
      <c r="J27" s="73"/>
      <c r="K27" s="74"/>
    </row>
    <row r="28" spans="1:11" s="13" customFormat="1" ht="13.5" customHeight="1">
      <c r="A28" s="81"/>
      <c r="B28" s="79"/>
      <c r="C28" s="23">
        <v>2016</v>
      </c>
      <c r="D28" s="23">
        <v>20</v>
      </c>
      <c r="E28" s="23"/>
      <c r="F28" s="23">
        <v>20</v>
      </c>
      <c r="G28" s="23"/>
      <c r="H28" s="23"/>
      <c r="I28" s="72"/>
      <c r="J28" s="73"/>
      <c r="K28" s="74"/>
    </row>
    <row r="29" spans="1:11" s="13" customFormat="1" ht="13.5" customHeight="1">
      <c r="A29" s="81"/>
      <c r="B29" s="80"/>
      <c r="C29" s="23">
        <v>2017</v>
      </c>
      <c r="D29" s="23">
        <v>25</v>
      </c>
      <c r="E29" s="23"/>
      <c r="F29" s="23">
        <v>25</v>
      </c>
      <c r="G29" s="23"/>
      <c r="H29" s="23"/>
      <c r="I29" s="72"/>
      <c r="J29" s="73"/>
      <c r="K29" s="74"/>
    </row>
    <row r="30" spans="1:11" s="3" customFormat="1" ht="15" customHeight="1">
      <c r="A30" s="27"/>
      <c r="B30" s="48" t="s">
        <v>48</v>
      </c>
      <c r="C30" s="48"/>
      <c r="D30" s="48"/>
      <c r="E30" s="48"/>
      <c r="F30" s="48"/>
      <c r="G30" s="48"/>
      <c r="H30" s="48"/>
      <c r="I30" s="48"/>
      <c r="J30" s="48"/>
      <c r="K30" s="48"/>
    </row>
    <row r="31" spans="1:11" ht="14.25" customHeight="1">
      <c r="A31" s="54" t="s">
        <v>27</v>
      </c>
      <c r="B31" s="51" t="s">
        <v>49</v>
      </c>
      <c r="C31" s="19" t="s">
        <v>1</v>
      </c>
      <c r="D31" s="21">
        <f>SUM(D32:D35)</f>
        <v>26</v>
      </c>
      <c r="E31" s="19"/>
      <c r="F31" s="19"/>
      <c r="G31" s="21">
        <f>SUM(G32:G35)</f>
        <v>26</v>
      </c>
      <c r="H31" s="19"/>
      <c r="I31" s="82" t="s">
        <v>53</v>
      </c>
      <c r="J31" s="12">
        <f>SUM(J32:J35)</f>
        <v>37</v>
      </c>
      <c r="K31" s="57" t="s">
        <v>124</v>
      </c>
    </row>
    <row r="32" spans="1:11" ht="14.25" customHeight="1">
      <c r="A32" s="54"/>
      <c r="B32" s="51"/>
      <c r="C32" s="19">
        <v>2014</v>
      </c>
      <c r="D32" s="19"/>
      <c r="E32" s="19"/>
      <c r="F32" s="19"/>
      <c r="G32" s="19"/>
      <c r="H32" s="19"/>
      <c r="I32" s="82"/>
      <c r="J32" s="12">
        <v>8</v>
      </c>
      <c r="K32" s="57"/>
    </row>
    <row r="33" spans="1:11" ht="14.25" customHeight="1">
      <c r="A33" s="54"/>
      <c r="B33" s="51"/>
      <c r="C33" s="19">
        <v>2015</v>
      </c>
      <c r="D33" s="19">
        <v>8</v>
      </c>
      <c r="E33" s="19"/>
      <c r="F33" s="19"/>
      <c r="G33" s="19">
        <v>8</v>
      </c>
      <c r="H33" s="19"/>
      <c r="I33" s="82"/>
      <c r="J33" s="12">
        <v>9</v>
      </c>
      <c r="K33" s="57"/>
    </row>
    <row r="34" spans="1:11" ht="14.25" customHeight="1">
      <c r="A34" s="54"/>
      <c r="B34" s="51"/>
      <c r="C34" s="19">
        <v>2016</v>
      </c>
      <c r="D34" s="19">
        <v>8</v>
      </c>
      <c r="E34" s="19"/>
      <c r="F34" s="19"/>
      <c r="G34" s="19">
        <v>8</v>
      </c>
      <c r="H34" s="19"/>
      <c r="I34" s="82"/>
      <c r="J34" s="12">
        <v>10</v>
      </c>
      <c r="K34" s="57"/>
    </row>
    <row r="35" spans="1:11" ht="27.75" customHeight="1">
      <c r="A35" s="54"/>
      <c r="B35" s="51"/>
      <c r="C35" s="19">
        <v>2017</v>
      </c>
      <c r="D35" s="19">
        <v>10</v>
      </c>
      <c r="E35" s="19"/>
      <c r="F35" s="19"/>
      <c r="G35" s="19">
        <v>10</v>
      </c>
      <c r="H35" s="19"/>
      <c r="I35" s="82"/>
      <c r="J35" s="12">
        <v>10</v>
      </c>
      <c r="K35" s="57"/>
    </row>
    <row r="36" spans="1:11" ht="14.25" customHeight="1">
      <c r="A36" s="54" t="s">
        <v>28</v>
      </c>
      <c r="B36" s="51" t="s">
        <v>136</v>
      </c>
      <c r="C36" s="19" t="s">
        <v>1</v>
      </c>
      <c r="D36" s="19">
        <f>SUM(D37:D40)</f>
        <v>26</v>
      </c>
      <c r="E36" s="19">
        <f>E40</f>
        <v>0</v>
      </c>
      <c r="F36" s="19">
        <f>F40</f>
        <v>0</v>
      </c>
      <c r="G36" s="19">
        <f>SUM(G37:G40)</f>
        <v>26</v>
      </c>
      <c r="H36" s="19">
        <f>H40</f>
        <v>0</v>
      </c>
      <c r="I36" s="82" t="s">
        <v>52</v>
      </c>
      <c r="J36" s="12">
        <f>SUM(J37:J40)</f>
        <v>15</v>
      </c>
      <c r="K36" s="57" t="s">
        <v>124</v>
      </c>
    </row>
    <row r="37" spans="1:11" ht="14.25" customHeight="1">
      <c r="A37" s="54"/>
      <c r="B37" s="51"/>
      <c r="C37" s="19">
        <v>2014</v>
      </c>
      <c r="D37" s="19">
        <v>5</v>
      </c>
      <c r="E37" s="19"/>
      <c r="F37" s="19"/>
      <c r="G37" s="19">
        <v>5</v>
      </c>
      <c r="H37" s="19"/>
      <c r="I37" s="82"/>
      <c r="J37" s="12">
        <v>3</v>
      </c>
      <c r="K37" s="57"/>
    </row>
    <row r="38" spans="1:11" ht="14.25" customHeight="1">
      <c r="A38" s="54"/>
      <c r="B38" s="51"/>
      <c r="C38" s="19">
        <v>2015</v>
      </c>
      <c r="D38" s="19">
        <v>5</v>
      </c>
      <c r="E38" s="19"/>
      <c r="F38" s="19"/>
      <c r="G38" s="19">
        <v>5</v>
      </c>
      <c r="H38" s="19"/>
      <c r="I38" s="82"/>
      <c r="J38" s="12">
        <v>4</v>
      </c>
      <c r="K38" s="57"/>
    </row>
    <row r="39" spans="1:11" ht="14.25" customHeight="1">
      <c r="A39" s="54"/>
      <c r="B39" s="51"/>
      <c r="C39" s="19">
        <v>2016</v>
      </c>
      <c r="D39" s="19">
        <v>8</v>
      </c>
      <c r="E39" s="19"/>
      <c r="F39" s="19"/>
      <c r="G39" s="19">
        <v>8</v>
      </c>
      <c r="H39" s="19"/>
      <c r="I39" s="82"/>
      <c r="J39" s="12">
        <v>4</v>
      </c>
      <c r="K39" s="57"/>
    </row>
    <row r="40" spans="1:11" ht="40.5" customHeight="1">
      <c r="A40" s="54"/>
      <c r="B40" s="51"/>
      <c r="C40" s="19">
        <v>2017</v>
      </c>
      <c r="D40" s="19">
        <v>8</v>
      </c>
      <c r="E40" s="19"/>
      <c r="F40" s="19"/>
      <c r="G40" s="19">
        <v>8</v>
      </c>
      <c r="H40" s="19">
        <v>0</v>
      </c>
      <c r="I40" s="82"/>
      <c r="J40" s="12">
        <v>4</v>
      </c>
      <c r="K40" s="57"/>
    </row>
    <row r="41" spans="1:11" ht="14.25" customHeight="1">
      <c r="A41" s="54" t="s">
        <v>29</v>
      </c>
      <c r="B41" s="51" t="s">
        <v>50</v>
      </c>
      <c r="C41" s="19" t="s">
        <v>1</v>
      </c>
      <c r="D41" s="19">
        <f>SUM(D42:D45)</f>
        <v>21</v>
      </c>
      <c r="E41" s="19"/>
      <c r="F41" s="19"/>
      <c r="G41" s="19">
        <f>SUM(G42:G45)</f>
        <v>21</v>
      </c>
      <c r="H41" s="19"/>
      <c r="I41" s="82" t="s">
        <v>111</v>
      </c>
      <c r="J41" s="12">
        <f>SUM(J42:J45)</f>
        <v>30</v>
      </c>
      <c r="K41" s="57" t="s">
        <v>51</v>
      </c>
    </row>
    <row r="42" spans="1:11" ht="14.25" customHeight="1">
      <c r="A42" s="54"/>
      <c r="B42" s="51"/>
      <c r="C42" s="19">
        <v>2014</v>
      </c>
      <c r="D42" s="19">
        <v>4</v>
      </c>
      <c r="E42" s="19"/>
      <c r="F42" s="19"/>
      <c r="G42" s="19">
        <v>4</v>
      </c>
      <c r="H42" s="19"/>
      <c r="I42" s="82"/>
      <c r="J42" s="9">
        <v>5</v>
      </c>
      <c r="K42" s="57"/>
    </row>
    <row r="43" spans="1:11" ht="14.25" customHeight="1">
      <c r="A43" s="54"/>
      <c r="B43" s="51"/>
      <c r="C43" s="19">
        <v>2015</v>
      </c>
      <c r="D43" s="19">
        <v>5</v>
      </c>
      <c r="E43" s="19"/>
      <c r="F43" s="19"/>
      <c r="G43" s="19">
        <v>5</v>
      </c>
      <c r="H43" s="19"/>
      <c r="I43" s="82"/>
      <c r="J43" s="9">
        <v>7</v>
      </c>
      <c r="K43" s="57"/>
    </row>
    <row r="44" spans="1:11" ht="14.25" customHeight="1">
      <c r="A44" s="54"/>
      <c r="B44" s="51"/>
      <c r="C44" s="19">
        <v>2016</v>
      </c>
      <c r="D44" s="19">
        <v>6</v>
      </c>
      <c r="E44" s="19"/>
      <c r="F44" s="19"/>
      <c r="G44" s="19">
        <v>6</v>
      </c>
      <c r="H44" s="19"/>
      <c r="I44" s="82"/>
      <c r="J44" s="9">
        <v>8</v>
      </c>
      <c r="K44" s="57"/>
    </row>
    <row r="45" spans="1:11" ht="34.5" customHeight="1">
      <c r="A45" s="54"/>
      <c r="B45" s="51"/>
      <c r="C45" s="19">
        <v>2017</v>
      </c>
      <c r="D45" s="19">
        <v>6</v>
      </c>
      <c r="E45" s="19"/>
      <c r="F45" s="19"/>
      <c r="G45" s="19">
        <v>6</v>
      </c>
      <c r="H45" s="19"/>
      <c r="I45" s="82"/>
      <c r="J45" s="9">
        <v>10</v>
      </c>
      <c r="K45" s="57"/>
    </row>
    <row r="46" spans="1:14" s="13" customFormat="1" ht="14.25" customHeight="1">
      <c r="A46" s="44" t="s">
        <v>11</v>
      </c>
      <c r="B46" s="44"/>
      <c r="C46" s="23" t="s">
        <v>1</v>
      </c>
      <c r="D46" s="23">
        <f>SUM(D47:D50)</f>
        <v>73</v>
      </c>
      <c r="E46" s="23">
        <f>E47+E48+E50</f>
        <v>0</v>
      </c>
      <c r="F46" s="23">
        <f>F47+F48+F50</f>
        <v>0</v>
      </c>
      <c r="G46" s="23">
        <f>SUM(G47:G50)</f>
        <v>73</v>
      </c>
      <c r="H46" s="23">
        <f>H47+H48+H50</f>
        <v>0</v>
      </c>
      <c r="I46" s="44"/>
      <c r="J46" s="44"/>
      <c r="K46" s="44"/>
      <c r="L46" s="55"/>
      <c r="M46" s="56"/>
      <c r="N46" s="56"/>
    </row>
    <row r="47" spans="1:12" s="13" customFormat="1" ht="14.25" customHeight="1">
      <c r="A47" s="44"/>
      <c r="B47" s="44"/>
      <c r="C47" s="23">
        <v>2014</v>
      </c>
      <c r="D47" s="23">
        <f>D32+D37+D42</f>
        <v>9</v>
      </c>
      <c r="E47" s="23">
        <f>E32+E40+E42</f>
        <v>0</v>
      </c>
      <c r="F47" s="23">
        <f>F32+F40+F42</f>
        <v>0</v>
      </c>
      <c r="G47" s="23">
        <f>G32+G37+G42</f>
        <v>9</v>
      </c>
      <c r="H47" s="23">
        <f>H32+H40+H42</f>
        <v>0</v>
      </c>
      <c r="I47" s="44"/>
      <c r="J47" s="44"/>
      <c r="K47" s="44"/>
      <c r="L47" s="15"/>
    </row>
    <row r="48" spans="1:12" s="13" customFormat="1" ht="14.25" customHeight="1">
      <c r="A48" s="44"/>
      <c r="B48" s="44"/>
      <c r="C48" s="23">
        <v>2015</v>
      </c>
      <c r="D48" s="23">
        <f>D33+D38+D43</f>
        <v>18</v>
      </c>
      <c r="E48" s="23"/>
      <c r="F48" s="23"/>
      <c r="G48" s="23">
        <f>G33+G38+G43</f>
        <v>18</v>
      </c>
      <c r="H48" s="23">
        <f>H33+H43</f>
        <v>0</v>
      </c>
      <c r="I48" s="44"/>
      <c r="J48" s="44"/>
      <c r="K48" s="44"/>
      <c r="L48" s="14"/>
    </row>
    <row r="49" spans="1:12" s="13" customFormat="1" ht="14.25" customHeight="1">
      <c r="A49" s="44"/>
      <c r="B49" s="44"/>
      <c r="C49" s="23">
        <v>2016</v>
      </c>
      <c r="D49" s="23">
        <f>D34+D39+D44</f>
        <v>22</v>
      </c>
      <c r="E49" s="23"/>
      <c r="F49" s="23"/>
      <c r="G49" s="23">
        <f>G34+G39+G44</f>
        <v>22</v>
      </c>
      <c r="H49" s="23"/>
      <c r="I49" s="44"/>
      <c r="J49" s="44"/>
      <c r="K49" s="44"/>
      <c r="L49" s="14"/>
    </row>
    <row r="50" spans="1:12" s="13" customFormat="1" ht="14.25" customHeight="1">
      <c r="A50" s="44"/>
      <c r="B50" s="44"/>
      <c r="C50" s="23">
        <v>2017</v>
      </c>
      <c r="D50" s="23">
        <f>D35+D40+D45</f>
        <v>24</v>
      </c>
      <c r="E50" s="23"/>
      <c r="F50" s="23"/>
      <c r="G50" s="23">
        <f>G35+G40+G45</f>
        <v>24</v>
      </c>
      <c r="H50" s="23">
        <f>H35+H45</f>
        <v>0</v>
      </c>
      <c r="I50" s="44"/>
      <c r="J50" s="44"/>
      <c r="K50" s="44"/>
      <c r="L50" s="14"/>
    </row>
    <row r="51" spans="1:11" s="3" customFormat="1" ht="34.5" customHeight="1">
      <c r="A51" s="27"/>
      <c r="B51" s="48" t="s">
        <v>55</v>
      </c>
      <c r="C51" s="48"/>
      <c r="D51" s="48"/>
      <c r="E51" s="48"/>
      <c r="F51" s="48"/>
      <c r="G51" s="48"/>
      <c r="H51" s="48"/>
      <c r="I51" s="48"/>
      <c r="J51" s="48"/>
      <c r="K51" s="48"/>
    </row>
    <row r="52" spans="1:11" ht="15" customHeight="1">
      <c r="A52" s="54" t="s">
        <v>30</v>
      </c>
      <c r="B52" s="51" t="s">
        <v>120</v>
      </c>
      <c r="C52" s="19" t="s">
        <v>1</v>
      </c>
      <c r="D52" s="19">
        <f>SUM(D53:D56)</f>
        <v>200</v>
      </c>
      <c r="E52" s="19"/>
      <c r="F52" s="19">
        <f>SUM(F53:F56)</f>
        <v>200</v>
      </c>
      <c r="G52" s="19"/>
      <c r="H52" s="19"/>
      <c r="I52" s="52" t="s">
        <v>110</v>
      </c>
      <c r="J52" s="12">
        <f>SUM(J53:J56)</f>
        <v>199</v>
      </c>
      <c r="K52" s="53" t="s">
        <v>57</v>
      </c>
    </row>
    <row r="53" spans="1:11" ht="15" customHeight="1">
      <c r="A53" s="54"/>
      <c r="B53" s="51"/>
      <c r="C53" s="19">
        <v>2014</v>
      </c>
      <c r="D53" s="19">
        <v>20</v>
      </c>
      <c r="E53" s="19"/>
      <c r="F53" s="19">
        <v>20</v>
      </c>
      <c r="G53" s="19"/>
      <c r="H53" s="19"/>
      <c r="I53" s="52"/>
      <c r="J53" s="12">
        <v>45</v>
      </c>
      <c r="K53" s="53"/>
    </row>
    <row r="54" spans="1:11" ht="15" customHeight="1">
      <c r="A54" s="54"/>
      <c r="B54" s="51"/>
      <c r="C54" s="19">
        <v>2015</v>
      </c>
      <c r="D54" s="19">
        <v>100</v>
      </c>
      <c r="E54" s="19"/>
      <c r="F54" s="19">
        <v>100</v>
      </c>
      <c r="G54" s="19"/>
      <c r="H54" s="19"/>
      <c r="I54" s="52"/>
      <c r="J54" s="12">
        <v>48</v>
      </c>
      <c r="K54" s="53"/>
    </row>
    <row r="55" spans="1:11" ht="15" customHeight="1">
      <c r="A55" s="54"/>
      <c r="B55" s="51"/>
      <c r="C55" s="19">
        <v>2016</v>
      </c>
      <c r="D55" s="19">
        <v>30</v>
      </c>
      <c r="E55" s="19"/>
      <c r="F55" s="19">
        <v>30</v>
      </c>
      <c r="G55" s="19"/>
      <c r="H55" s="19"/>
      <c r="I55" s="52"/>
      <c r="J55" s="12">
        <v>50</v>
      </c>
      <c r="K55" s="53"/>
    </row>
    <row r="56" spans="1:11" ht="27" customHeight="1">
      <c r="A56" s="54"/>
      <c r="B56" s="51"/>
      <c r="C56" s="19">
        <v>2017</v>
      </c>
      <c r="D56" s="19">
        <v>50</v>
      </c>
      <c r="E56" s="19"/>
      <c r="F56" s="19">
        <v>50</v>
      </c>
      <c r="G56" s="19"/>
      <c r="H56" s="19"/>
      <c r="I56" s="52"/>
      <c r="J56" s="12">
        <v>56</v>
      </c>
      <c r="K56" s="53"/>
    </row>
    <row r="57" spans="1:11" ht="15" customHeight="1">
      <c r="A57" s="54" t="s">
        <v>31</v>
      </c>
      <c r="B57" s="51" t="s">
        <v>56</v>
      </c>
      <c r="C57" s="19" t="s">
        <v>1</v>
      </c>
      <c r="D57" s="19"/>
      <c r="E57" s="19"/>
      <c r="F57" s="19"/>
      <c r="G57" s="19"/>
      <c r="H57" s="19"/>
      <c r="I57" s="52" t="s">
        <v>105</v>
      </c>
      <c r="J57" s="12">
        <f>SUM(J58:J61)</f>
        <v>8</v>
      </c>
      <c r="K57" s="53" t="s">
        <v>125</v>
      </c>
    </row>
    <row r="58" spans="1:11" ht="15" customHeight="1">
      <c r="A58" s="54"/>
      <c r="B58" s="51"/>
      <c r="C58" s="19">
        <v>2014</v>
      </c>
      <c r="D58" s="19"/>
      <c r="E58" s="19"/>
      <c r="F58" s="19"/>
      <c r="G58" s="19"/>
      <c r="H58" s="19"/>
      <c r="I58" s="52"/>
      <c r="J58" s="12">
        <v>2</v>
      </c>
      <c r="K58" s="53"/>
    </row>
    <row r="59" spans="1:11" ht="15" customHeight="1">
      <c r="A59" s="54"/>
      <c r="B59" s="51"/>
      <c r="C59" s="19">
        <v>2015</v>
      </c>
      <c r="D59" s="19"/>
      <c r="E59" s="19"/>
      <c r="F59" s="19"/>
      <c r="G59" s="19"/>
      <c r="H59" s="19"/>
      <c r="I59" s="52"/>
      <c r="J59" s="12">
        <v>2</v>
      </c>
      <c r="K59" s="53"/>
    </row>
    <row r="60" spans="1:11" ht="15" customHeight="1">
      <c r="A60" s="54"/>
      <c r="B60" s="51"/>
      <c r="C60" s="19">
        <v>2016</v>
      </c>
      <c r="D60" s="19"/>
      <c r="E60" s="19"/>
      <c r="F60" s="19"/>
      <c r="G60" s="19"/>
      <c r="H60" s="19"/>
      <c r="I60" s="52"/>
      <c r="J60" s="12">
        <v>2</v>
      </c>
      <c r="K60" s="53"/>
    </row>
    <row r="61" spans="1:11" ht="19.5" customHeight="1">
      <c r="A61" s="54"/>
      <c r="B61" s="51"/>
      <c r="C61" s="19">
        <v>2017</v>
      </c>
      <c r="D61" s="19"/>
      <c r="E61" s="19"/>
      <c r="F61" s="19"/>
      <c r="G61" s="19"/>
      <c r="H61" s="19"/>
      <c r="I61" s="52"/>
      <c r="J61" s="12">
        <v>2</v>
      </c>
      <c r="K61" s="53"/>
    </row>
    <row r="62" spans="1:11" s="13" customFormat="1" ht="14.25" customHeight="1">
      <c r="A62" s="44" t="s">
        <v>12</v>
      </c>
      <c r="B62" s="44"/>
      <c r="C62" s="23" t="s">
        <v>1</v>
      </c>
      <c r="D62" s="23">
        <f>SUM(D63:D66)</f>
        <v>200</v>
      </c>
      <c r="E62" s="23">
        <f>E63+E64+E66</f>
        <v>0</v>
      </c>
      <c r="F62" s="23">
        <f>SUM(F63:F66)</f>
        <v>200</v>
      </c>
      <c r="G62" s="23">
        <f>G63+G64+G66</f>
        <v>0</v>
      </c>
      <c r="H62" s="23">
        <f>H63+H64+H66</f>
        <v>0</v>
      </c>
      <c r="I62" s="44"/>
      <c r="J62" s="44"/>
      <c r="K62" s="44"/>
    </row>
    <row r="63" spans="1:11" s="13" customFormat="1" ht="14.25" customHeight="1">
      <c r="A63" s="44"/>
      <c r="B63" s="44"/>
      <c r="C63" s="23">
        <v>2014</v>
      </c>
      <c r="D63" s="23">
        <v>20</v>
      </c>
      <c r="E63" s="23">
        <f aca="true" t="shared" si="0" ref="E63:H64">E53</f>
        <v>0</v>
      </c>
      <c r="F63" s="23">
        <v>20</v>
      </c>
      <c r="G63" s="23">
        <f t="shared" si="0"/>
        <v>0</v>
      </c>
      <c r="H63" s="23">
        <f t="shared" si="0"/>
        <v>0</v>
      </c>
      <c r="I63" s="44"/>
      <c r="J63" s="44"/>
      <c r="K63" s="44"/>
    </row>
    <row r="64" spans="1:11" s="13" customFormat="1" ht="14.25" customHeight="1">
      <c r="A64" s="44"/>
      <c r="B64" s="44"/>
      <c r="C64" s="23">
        <v>2015</v>
      </c>
      <c r="D64" s="23">
        <v>100</v>
      </c>
      <c r="E64" s="23">
        <f t="shared" si="0"/>
        <v>0</v>
      </c>
      <c r="F64" s="23">
        <v>100</v>
      </c>
      <c r="G64" s="23">
        <f t="shared" si="0"/>
        <v>0</v>
      </c>
      <c r="H64" s="23">
        <f t="shared" si="0"/>
        <v>0</v>
      </c>
      <c r="I64" s="44"/>
      <c r="J64" s="44"/>
      <c r="K64" s="44"/>
    </row>
    <row r="65" spans="1:11" s="13" customFormat="1" ht="14.25" customHeight="1">
      <c r="A65" s="44"/>
      <c r="B65" s="44"/>
      <c r="C65" s="23">
        <v>2016</v>
      </c>
      <c r="D65" s="23">
        <v>30</v>
      </c>
      <c r="E65" s="23"/>
      <c r="F65" s="23">
        <v>30</v>
      </c>
      <c r="G65" s="23"/>
      <c r="H65" s="23"/>
      <c r="I65" s="44"/>
      <c r="J65" s="44"/>
      <c r="K65" s="44"/>
    </row>
    <row r="66" spans="1:11" s="13" customFormat="1" ht="14.25" customHeight="1">
      <c r="A66" s="44"/>
      <c r="B66" s="44"/>
      <c r="C66" s="23">
        <v>2017</v>
      </c>
      <c r="D66" s="23">
        <v>50</v>
      </c>
      <c r="E66" s="23">
        <f>E56</f>
        <v>0</v>
      </c>
      <c r="F66" s="23">
        <v>50</v>
      </c>
      <c r="G66" s="23">
        <f>G56</f>
        <v>0</v>
      </c>
      <c r="H66" s="23">
        <f>H56</f>
        <v>0</v>
      </c>
      <c r="I66" s="44"/>
      <c r="J66" s="44"/>
      <c r="K66" s="44"/>
    </row>
    <row r="67" spans="1:11" s="3" customFormat="1" ht="17.25" customHeight="1">
      <c r="A67" s="48" t="s">
        <v>58</v>
      </c>
      <c r="B67" s="48"/>
      <c r="C67" s="48"/>
      <c r="D67" s="48"/>
      <c r="E67" s="48"/>
      <c r="F67" s="48"/>
      <c r="G67" s="48"/>
      <c r="H67" s="48"/>
      <c r="I67" s="48"/>
      <c r="J67" s="48"/>
      <c r="K67" s="48"/>
    </row>
    <row r="68" spans="1:11" ht="13.5" customHeight="1">
      <c r="A68" s="54" t="s">
        <v>32</v>
      </c>
      <c r="B68" s="51" t="s">
        <v>59</v>
      </c>
      <c r="C68" s="19" t="s">
        <v>1</v>
      </c>
      <c r="D68" s="19">
        <f>SUM(D69:D72)</f>
        <v>24</v>
      </c>
      <c r="E68" s="19">
        <f>E69+E70+E72</f>
        <v>0</v>
      </c>
      <c r="F68" s="19">
        <f>F69+F70+F72</f>
        <v>0</v>
      </c>
      <c r="G68" s="19">
        <f>SUM(G69:G72)</f>
        <v>24</v>
      </c>
      <c r="H68" s="19">
        <f>H69+H70+H72</f>
        <v>0</v>
      </c>
      <c r="I68" s="52" t="s">
        <v>24</v>
      </c>
      <c r="J68" s="12">
        <f>SUM(J69:J72)</f>
        <v>2550</v>
      </c>
      <c r="K68" s="53" t="s">
        <v>126</v>
      </c>
    </row>
    <row r="69" spans="1:11" ht="13.5" customHeight="1">
      <c r="A69" s="54"/>
      <c r="B69" s="51"/>
      <c r="C69" s="19">
        <v>2014</v>
      </c>
      <c r="D69" s="19">
        <v>5</v>
      </c>
      <c r="E69" s="19">
        <v>0</v>
      </c>
      <c r="F69" s="19"/>
      <c r="G69" s="19">
        <v>5</v>
      </c>
      <c r="H69" s="19"/>
      <c r="I69" s="52"/>
      <c r="J69" s="12">
        <v>500</v>
      </c>
      <c r="K69" s="53"/>
    </row>
    <row r="70" spans="1:11" ht="13.5" customHeight="1">
      <c r="A70" s="54"/>
      <c r="B70" s="51"/>
      <c r="C70" s="19">
        <v>2015</v>
      </c>
      <c r="D70" s="19">
        <v>5</v>
      </c>
      <c r="E70" s="19">
        <v>0</v>
      </c>
      <c r="F70" s="19"/>
      <c r="G70" s="19">
        <v>5</v>
      </c>
      <c r="H70" s="19"/>
      <c r="I70" s="52"/>
      <c r="J70" s="12">
        <v>600</v>
      </c>
      <c r="K70" s="53"/>
    </row>
    <row r="71" spans="1:11" ht="13.5" customHeight="1">
      <c r="A71" s="54"/>
      <c r="B71" s="51"/>
      <c r="C71" s="19">
        <v>2016</v>
      </c>
      <c r="D71" s="19">
        <v>7</v>
      </c>
      <c r="E71" s="19"/>
      <c r="F71" s="19"/>
      <c r="G71" s="19">
        <v>7</v>
      </c>
      <c r="H71" s="19"/>
      <c r="I71" s="52"/>
      <c r="J71" s="12">
        <v>700</v>
      </c>
      <c r="K71" s="53"/>
    </row>
    <row r="72" spans="1:11" ht="42" customHeight="1">
      <c r="A72" s="54"/>
      <c r="B72" s="51"/>
      <c r="C72" s="19">
        <v>2017</v>
      </c>
      <c r="D72" s="19">
        <v>7</v>
      </c>
      <c r="E72" s="19">
        <v>0</v>
      </c>
      <c r="F72" s="19"/>
      <c r="G72" s="19">
        <v>7</v>
      </c>
      <c r="H72" s="19"/>
      <c r="I72" s="52"/>
      <c r="J72" s="12">
        <v>750</v>
      </c>
      <c r="K72" s="53"/>
    </row>
    <row r="73" spans="1:11" ht="14.25" customHeight="1">
      <c r="A73" s="54" t="s">
        <v>33</v>
      </c>
      <c r="B73" s="51" t="s">
        <v>60</v>
      </c>
      <c r="C73" s="19" t="s">
        <v>1</v>
      </c>
      <c r="D73" s="19">
        <f>SUM(D74:D77)</f>
        <v>88</v>
      </c>
      <c r="E73" s="19"/>
      <c r="F73" s="19"/>
      <c r="G73" s="19">
        <f>SUM(G74:G77)</f>
        <v>62</v>
      </c>
      <c r="H73" s="19">
        <f>SUM(H74:H77)</f>
        <v>26</v>
      </c>
      <c r="I73" s="52" t="s">
        <v>109</v>
      </c>
      <c r="J73" s="12">
        <f>SUM(J74:J77)</f>
        <v>44</v>
      </c>
      <c r="K73" s="53" t="s">
        <v>39</v>
      </c>
    </row>
    <row r="74" spans="1:11" ht="14.25" customHeight="1">
      <c r="A74" s="54"/>
      <c r="B74" s="51"/>
      <c r="C74" s="19">
        <v>2014</v>
      </c>
      <c r="D74" s="19"/>
      <c r="E74" s="19"/>
      <c r="F74" s="19"/>
      <c r="G74" s="19"/>
      <c r="H74" s="19"/>
      <c r="I74" s="52"/>
      <c r="J74" s="12">
        <v>11</v>
      </c>
      <c r="K74" s="53"/>
    </row>
    <row r="75" spans="1:11" ht="14.25" customHeight="1">
      <c r="A75" s="54"/>
      <c r="B75" s="51"/>
      <c r="C75" s="19">
        <v>2015</v>
      </c>
      <c r="D75" s="19">
        <v>33</v>
      </c>
      <c r="E75" s="19"/>
      <c r="F75" s="19"/>
      <c r="G75" s="19">
        <v>22</v>
      </c>
      <c r="H75" s="19">
        <v>11</v>
      </c>
      <c r="I75" s="52"/>
      <c r="J75" s="12">
        <v>11</v>
      </c>
      <c r="K75" s="53"/>
    </row>
    <row r="76" spans="1:11" ht="14.25" customHeight="1">
      <c r="A76" s="54"/>
      <c r="B76" s="51"/>
      <c r="C76" s="19">
        <v>2016</v>
      </c>
      <c r="D76" s="19"/>
      <c r="E76" s="19"/>
      <c r="F76" s="19"/>
      <c r="G76" s="19"/>
      <c r="H76" s="19"/>
      <c r="I76" s="52"/>
      <c r="J76" s="12">
        <v>11</v>
      </c>
      <c r="K76" s="53"/>
    </row>
    <row r="77" spans="1:11" ht="18" customHeight="1">
      <c r="A77" s="54"/>
      <c r="B77" s="51"/>
      <c r="C77" s="19">
        <v>2017</v>
      </c>
      <c r="D77" s="19">
        <v>55</v>
      </c>
      <c r="E77" s="19"/>
      <c r="F77" s="19"/>
      <c r="G77" s="19">
        <v>40</v>
      </c>
      <c r="H77" s="19">
        <v>15</v>
      </c>
      <c r="I77" s="52"/>
      <c r="J77" s="12">
        <v>11</v>
      </c>
      <c r="K77" s="53"/>
    </row>
    <row r="78" spans="1:11" ht="14.25" customHeight="1">
      <c r="A78" s="54" t="s">
        <v>34</v>
      </c>
      <c r="B78" s="51" t="s">
        <v>61</v>
      </c>
      <c r="C78" s="19" t="s">
        <v>1</v>
      </c>
      <c r="D78" s="19"/>
      <c r="E78" s="19"/>
      <c r="F78" s="19"/>
      <c r="G78" s="19"/>
      <c r="H78" s="19"/>
      <c r="I78" s="52" t="s">
        <v>107</v>
      </c>
      <c r="J78" s="12">
        <f>SUM(J79:J82)</f>
        <v>1050</v>
      </c>
      <c r="K78" s="53" t="s">
        <v>127</v>
      </c>
    </row>
    <row r="79" spans="1:11" ht="14.25" customHeight="1">
      <c r="A79" s="54"/>
      <c r="B79" s="51"/>
      <c r="C79" s="19">
        <v>2014</v>
      </c>
      <c r="D79" s="19"/>
      <c r="E79" s="19"/>
      <c r="F79" s="19"/>
      <c r="G79" s="19"/>
      <c r="H79" s="19"/>
      <c r="I79" s="52"/>
      <c r="J79" s="12">
        <v>200</v>
      </c>
      <c r="K79" s="53"/>
    </row>
    <row r="80" spans="1:11" ht="14.25" customHeight="1">
      <c r="A80" s="54"/>
      <c r="B80" s="51"/>
      <c r="C80" s="19">
        <v>2015</v>
      </c>
      <c r="D80" s="19"/>
      <c r="E80" s="19"/>
      <c r="F80" s="19"/>
      <c r="G80" s="19"/>
      <c r="H80" s="19"/>
      <c r="I80" s="52"/>
      <c r="J80" s="12">
        <v>250</v>
      </c>
      <c r="K80" s="53"/>
    </row>
    <row r="81" spans="1:11" ht="14.25" customHeight="1">
      <c r="A81" s="54"/>
      <c r="B81" s="51"/>
      <c r="C81" s="19">
        <v>2016</v>
      </c>
      <c r="D81" s="19"/>
      <c r="E81" s="19"/>
      <c r="F81" s="19"/>
      <c r="G81" s="19"/>
      <c r="H81" s="19"/>
      <c r="I81" s="52"/>
      <c r="J81" s="12">
        <v>300</v>
      </c>
      <c r="K81" s="53"/>
    </row>
    <row r="82" spans="1:11" ht="24.75" customHeight="1">
      <c r="A82" s="54"/>
      <c r="B82" s="51"/>
      <c r="C82" s="19">
        <v>2017</v>
      </c>
      <c r="D82" s="19"/>
      <c r="E82" s="19"/>
      <c r="F82" s="19"/>
      <c r="G82" s="19"/>
      <c r="H82" s="19"/>
      <c r="I82" s="52"/>
      <c r="J82" s="12">
        <v>300</v>
      </c>
      <c r="K82" s="53"/>
    </row>
    <row r="83" spans="1:11" ht="14.25" customHeight="1">
      <c r="A83" s="54" t="s">
        <v>35</v>
      </c>
      <c r="B83" s="51" t="s">
        <v>62</v>
      </c>
      <c r="C83" s="19" t="s">
        <v>1</v>
      </c>
      <c r="D83" s="19"/>
      <c r="E83" s="19"/>
      <c r="F83" s="19"/>
      <c r="G83" s="19"/>
      <c r="H83" s="19"/>
      <c r="I83" s="52" t="s">
        <v>108</v>
      </c>
      <c r="J83" s="12">
        <f>SUM(J84:J88)</f>
        <v>4</v>
      </c>
      <c r="K83" s="53" t="s">
        <v>128</v>
      </c>
    </row>
    <row r="84" spans="1:11" ht="14.25" customHeight="1">
      <c r="A84" s="54"/>
      <c r="B84" s="51"/>
      <c r="C84" s="19">
        <v>2014</v>
      </c>
      <c r="D84" s="19"/>
      <c r="E84" s="19"/>
      <c r="F84" s="19"/>
      <c r="G84" s="19"/>
      <c r="H84" s="19"/>
      <c r="I84" s="52"/>
      <c r="J84" s="12">
        <v>1</v>
      </c>
      <c r="K84" s="53"/>
    </row>
    <row r="85" spans="1:11" ht="14.25" customHeight="1">
      <c r="A85" s="54"/>
      <c r="B85" s="51"/>
      <c r="C85" s="19">
        <v>2015</v>
      </c>
      <c r="D85" s="19"/>
      <c r="E85" s="19"/>
      <c r="F85" s="19"/>
      <c r="G85" s="19"/>
      <c r="H85" s="19"/>
      <c r="I85" s="52"/>
      <c r="J85" s="12">
        <v>1</v>
      </c>
      <c r="K85" s="53"/>
    </row>
    <row r="86" spans="1:11" ht="14.25" customHeight="1">
      <c r="A86" s="54"/>
      <c r="B86" s="51"/>
      <c r="C86" s="19">
        <v>2016</v>
      </c>
      <c r="D86" s="19"/>
      <c r="E86" s="19"/>
      <c r="F86" s="19"/>
      <c r="G86" s="19"/>
      <c r="H86" s="19"/>
      <c r="I86" s="52"/>
      <c r="J86" s="12"/>
      <c r="K86" s="53"/>
    </row>
    <row r="87" spans="1:11" ht="10.5" customHeight="1">
      <c r="A87" s="54"/>
      <c r="B87" s="51"/>
      <c r="C87" s="19">
        <v>2017</v>
      </c>
      <c r="D87" s="19"/>
      <c r="E87" s="19"/>
      <c r="F87" s="19"/>
      <c r="G87" s="19"/>
      <c r="H87" s="19"/>
      <c r="I87" s="52"/>
      <c r="J87" s="12">
        <v>1</v>
      </c>
      <c r="K87" s="53"/>
    </row>
    <row r="88" spans="1:11" ht="15.75" customHeight="1" hidden="1">
      <c r="A88" s="54"/>
      <c r="B88" s="51"/>
      <c r="C88" s="19">
        <v>2017</v>
      </c>
      <c r="D88" s="19"/>
      <c r="E88" s="19"/>
      <c r="F88" s="19"/>
      <c r="G88" s="19"/>
      <c r="H88" s="19"/>
      <c r="I88" s="52"/>
      <c r="J88" s="12">
        <v>1</v>
      </c>
      <c r="K88" s="53"/>
    </row>
    <row r="89" spans="1:11" ht="14.25" customHeight="1">
      <c r="A89" s="54" t="s">
        <v>36</v>
      </c>
      <c r="B89" s="51" t="s">
        <v>63</v>
      </c>
      <c r="C89" s="19" t="s">
        <v>1</v>
      </c>
      <c r="D89" s="19">
        <f>SUM(D90:D93)</f>
        <v>650</v>
      </c>
      <c r="E89" s="19"/>
      <c r="F89" s="19">
        <f>SUM(F90:F93)</f>
        <v>500</v>
      </c>
      <c r="G89" s="19">
        <f>SUM(G90:G93)</f>
        <v>150</v>
      </c>
      <c r="H89" s="19"/>
      <c r="I89" s="52" t="s">
        <v>106</v>
      </c>
      <c r="J89" s="12">
        <f>SUM(J90:J93)</f>
        <v>10</v>
      </c>
      <c r="K89" s="53" t="s">
        <v>64</v>
      </c>
    </row>
    <row r="90" spans="1:11" ht="14.25" customHeight="1">
      <c r="A90" s="54"/>
      <c r="B90" s="51"/>
      <c r="C90" s="19">
        <v>2014</v>
      </c>
      <c r="D90" s="19"/>
      <c r="E90" s="19"/>
      <c r="F90" s="19"/>
      <c r="G90" s="19"/>
      <c r="H90" s="19"/>
      <c r="I90" s="52"/>
      <c r="J90" s="12">
        <v>3</v>
      </c>
      <c r="K90" s="53"/>
    </row>
    <row r="91" spans="1:11" ht="14.25" customHeight="1">
      <c r="A91" s="54"/>
      <c r="B91" s="51"/>
      <c r="C91" s="19">
        <v>2015</v>
      </c>
      <c r="D91" s="19">
        <v>250</v>
      </c>
      <c r="E91" s="19"/>
      <c r="F91" s="19">
        <v>200</v>
      </c>
      <c r="G91" s="19">
        <v>50</v>
      </c>
      <c r="H91" s="19"/>
      <c r="I91" s="52"/>
      <c r="J91" s="12">
        <v>4</v>
      </c>
      <c r="K91" s="53"/>
    </row>
    <row r="92" spans="1:11" ht="14.25" customHeight="1">
      <c r="A92" s="54"/>
      <c r="B92" s="51"/>
      <c r="C92" s="19">
        <v>2016</v>
      </c>
      <c r="D92" s="19">
        <v>250</v>
      </c>
      <c r="E92" s="19"/>
      <c r="F92" s="19">
        <v>200</v>
      </c>
      <c r="G92" s="19">
        <v>50</v>
      </c>
      <c r="H92" s="19"/>
      <c r="I92" s="52"/>
      <c r="J92" s="12">
        <v>2</v>
      </c>
      <c r="K92" s="53"/>
    </row>
    <row r="93" spans="1:11" ht="22.5" customHeight="1">
      <c r="A93" s="54"/>
      <c r="B93" s="51"/>
      <c r="C93" s="19">
        <v>2017</v>
      </c>
      <c r="D93" s="19">
        <v>150</v>
      </c>
      <c r="E93" s="19"/>
      <c r="F93" s="19">
        <v>100</v>
      </c>
      <c r="G93" s="19">
        <v>50</v>
      </c>
      <c r="H93" s="19"/>
      <c r="I93" s="52"/>
      <c r="J93" s="12">
        <v>1</v>
      </c>
      <c r="K93" s="53"/>
    </row>
    <row r="94" spans="1:11" s="13" customFormat="1" ht="12.75" customHeight="1">
      <c r="A94" s="44" t="s">
        <v>13</v>
      </c>
      <c r="B94" s="44"/>
      <c r="C94" s="23" t="s">
        <v>1</v>
      </c>
      <c r="D94" s="23">
        <f>SUM(D95:D98)</f>
        <v>762</v>
      </c>
      <c r="E94" s="24">
        <f>E68+E73</f>
        <v>0</v>
      </c>
      <c r="F94" s="23">
        <f>SUM(F95:F98)</f>
        <v>500</v>
      </c>
      <c r="G94" s="23">
        <f>SUM(G95:G98)</f>
        <v>236</v>
      </c>
      <c r="H94" s="23">
        <f>SUM(H95:H98)</f>
        <v>26</v>
      </c>
      <c r="I94" s="44"/>
      <c r="J94" s="44"/>
      <c r="K94" s="44"/>
    </row>
    <row r="95" spans="1:11" s="13" customFormat="1" ht="12.75" customHeight="1">
      <c r="A95" s="44"/>
      <c r="B95" s="44"/>
      <c r="C95" s="23">
        <v>2014</v>
      </c>
      <c r="D95" s="24">
        <f>D69+D74+D79+D84+D90</f>
        <v>5</v>
      </c>
      <c r="E95" s="24">
        <f>E69+E74</f>
        <v>0</v>
      </c>
      <c r="F95" s="24">
        <v>0</v>
      </c>
      <c r="G95" s="24">
        <f>G69+G74</f>
        <v>5</v>
      </c>
      <c r="H95" s="23"/>
      <c r="I95" s="44"/>
      <c r="J95" s="44"/>
      <c r="K95" s="44"/>
    </row>
    <row r="96" spans="1:11" s="13" customFormat="1" ht="12.75" customHeight="1">
      <c r="A96" s="44"/>
      <c r="B96" s="44"/>
      <c r="C96" s="23">
        <v>2015</v>
      </c>
      <c r="D96" s="24">
        <f>D70+D75+D80+D85+D91</f>
        <v>288</v>
      </c>
      <c r="E96" s="24">
        <f>E70+E75</f>
        <v>0</v>
      </c>
      <c r="F96" s="24">
        <f>F91</f>
        <v>200</v>
      </c>
      <c r="G96" s="24">
        <f>G70+G75+G91</f>
        <v>77</v>
      </c>
      <c r="H96" s="23">
        <v>11</v>
      </c>
      <c r="I96" s="44"/>
      <c r="J96" s="44"/>
      <c r="K96" s="44"/>
    </row>
    <row r="97" spans="1:11" s="13" customFormat="1" ht="12.75" customHeight="1">
      <c r="A97" s="44"/>
      <c r="B97" s="44"/>
      <c r="C97" s="23">
        <v>2016</v>
      </c>
      <c r="D97" s="24">
        <f>D71+D76+D81+D87+D92</f>
        <v>257</v>
      </c>
      <c r="E97" s="24"/>
      <c r="F97" s="24">
        <f>F92</f>
        <v>200</v>
      </c>
      <c r="G97" s="24">
        <f>G71+G92</f>
        <v>57</v>
      </c>
      <c r="H97" s="23"/>
      <c r="I97" s="44"/>
      <c r="J97" s="44"/>
      <c r="K97" s="44"/>
    </row>
    <row r="98" spans="1:11" s="13" customFormat="1" ht="12.75" customHeight="1">
      <c r="A98" s="44"/>
      <c r="B98" s="44"/>
      <c r="C98" s="23">
        <v>2017</v>
      </c>
      <c r="D98" s="24">
        <f>D72+D77+D82+D88+D93</f>
        <v>212</v>
      </c>
      <c r="E98" s="24">
        <f>E72+E77</f>
        <v>0</v>
      </c>
      <c r="F98" s="24">
        <f>F93</f>
        <v>100</v>
      </c>
      <c r="G98" s="24">
        <f>G72+G77+G93</f>
        <v>97</v>
      </c>
      <c r="H98" s="23">
        <v>15</v>
      </c>
      <c r="I98" s="44"/>
      <c r="J98" s="44"/>
      <c r="K98" s="44"/>
    </row>
    <row r="99" spans="1:11" s="3" customFormat="1" ht="14.25" customHeight="1">
      <c r="A99" s="48" t="s">
        <v>65</v>
      </c>
      <c r="B99" s="48"/>
      <c r="C99" s="48"/>
      <c r="D99" s="48"/>
      <c r="E99" s="48"/>
      <c r="F99" s="48"/>
      <c r="G99" s="48"/>
      <c r="H99" s="48"/>
      <c r="I99" s="48"/>
      <c r="J99" s="48"/>
      <c r="K99" s="48"/>
    </row>
    <row r="100" spans="1:11" ht="12.75" customHeight="1">
      <c r="A100" s="54" t="s">
        <v>37</v>
      </c>
      <c r="B100" s="51" t="s">
        <v>66</v>
      </c>
      <c r="C100" s="19" t="s">
        <v>1</v>
      </c>
      <c r="D100" s="19"/>
      <c r="E100" s="19"/>
      <c r="F100" s="19"/>
      <c r="G100" s="19"/>
      <c r="H100" s="19"/>
      <c r="I100" s="52" t="s">
        <v>105</v>
      </c>
      <c r="J100" s="12">
        <f>SUM(J101:J104)</f>
        <v>16</v>
      </c>
      <c r="K100" s="57" t="s">
        <v>129</v>
      </c>
    </row>
    <row r="101" spans="1:11" ht="12.75" customHeight="1">
      <c r="A101" s="54"/>
      <c r="B101" s="51"/>
      <c r="C101" s="19">
        <v>2014</v>
      </c>
      <c r="D101" s="19"/>
      <c r="E101" s="19"/>
      <c r="F101" s="19"/>
      <c r="G101" s="19"/>
      <c r="H101" s="19"/>
      <c r="I101" s="52"/>
      <c r="J101" s="12">
        <v>4</v>
      </c>
      <c r="K101" s="57"/>
    </row>
    <row r="102" spans="1:11" ht="12.75" customHeight="1">
      <c r="A102" s="54"/>
      <c r="B102" s="51"/>
      <c r="C102" s="19">
        <v>2015</v>
      </c>
      <c r="D102" s="19"/>
      <c r="E102" s="19"/>
      <c r="F102" s="19"/>
      <c r="G102" s="19"/>
      <c r="H102" s="19"/>
      <c r="I102" s="52"/>
      <c r="J102" s="12">
        <v>4</v>
      </c>
      <c r="K102" s="57"/>
    </row>
    <row r="103" spans="1:11" ht="12.75" customHeight="1">
      <c r="A103" s="54"/>
      <c r="B103" s="51"/>
      <c r="C103" s="19">
        <v>2016</v>
      </c>
      <c r="D103" s="19"/>
      <c r="E103" s="19"/>
      <c r="F103" s="19"/>
      <c r="G103" s="19"/>
      <c r="H103" s="19"/>
      <c r="I103" s="52"/>
      <c r="J103" s="12">
        <v>4</v>
      </c>
      <c r="K103" s="57"/>
    </row>
    <row r="104" spans="1:11" ht="12" customHeight="1">
      <c r="A104" s="54"/>
      <c r="B104" s="51"/>
      <c r="C104" s="19">
        <v>2017</v>
      </c>
      <c r="D104" s="19"/>
      <c r="E104" s="19"/>
      <c r="F104" s="19"/>
      <c r="G104" s="19"/>
      <c r="H104" s="19"/>
      <c r="I104" s="52"/>
      <c r="J104" s="12">
        <v>4</v>
      </c>
      <c r="K104" s="57"/>
    </row>
    <row r="105" spans="1:11" ht="14.25" customHeight="1">
      <c r="A105" s="54" t="s">
        <v>38</v>
      </c>
      <c r="B105" s="51" t="s">
        <v>67</v>
      </c>
      <c r="C105" s="19" t="s">
        <v>1</v>
      </c>
      <c r="D105" s="19"/>
      <c r="E105" s="19"/>
      <c r="F105" s="19"/>
      <c r="G105" s="19"/>
      <c r="H105" s="19"/>
      <c r="I105" s="52" t="s">
        <v>105</v>
      </c>
      <c r="J105" s="12">
        <f>SUM(J106:J109)</f>
        <v>8</v>
      </c>
      <c r="K105" s="57" t="s">
        <v>129</v>
      </c>
    </row>
    <row r="106" spans="1:11" ht="14.25" customHeight="1">
      <c r="A106" s="54"/>
      <c r="B106" s="51"/>
      <c r="C106" s="19">
        <v>2014</v>
      </c>
      <c r="D106" s="19"/>
      <c r="E106" s="19"/>
      <c r="F106" s="19"/>
      <c r="G106" s="19"/>
      <c r="H106" s="19"/>
      <c r="I106" s="52"/>
      <c r="J106" s="9">
        <v>2</v>
      </c>
      <c r="K106" s="57"/>
    </row>
    <row r="107" spans="1:11" ht="14.25" customHeight="1">
      <c r="A107" s="54"/>
      <c r="B107" s="51"/>
      <c r="C107" s="19">
        <v>2015</v>
      </c>
      <c r="D107" s="19"/>
      <c r="E107" s="19"/>
      <c r="F107" s="19"/>
      <c r="G107" s="19"/>
      <c r="H107" s="19"/>
      <c r="I107" s="52"/>
      <c r="J107" s="9">
        <v>2</v>
      </c>
      <c r="K107" s="57"/>
    </row>
    <row r="108" spans="1:11" ht="14.25" customHeight="1">
      <c r="A108" s="54"/>
      <c r="B108" s="51"/>
      <c r="C108" s="19">
        <v>2016</v>
      </c>
      <c r="D108" s="19"/>
      <c r="E108" s="19"/>
      <c r="F108" s="19"/>
      <c r="G108" s="19"/>
      <c r="H108" s="19"/>
      <c r="I108" s="52"/>
      <c r="J108" s="9">
        <v>2</v>
      </c>
      <c r="K108" s="57"/>
    </row>
    <row r="109" spans="1:11" ht="31.5" customHeight="1">
      <c r="A109" s="54"/>
      <c r="B109" s="51"/>
      <c r="C109" s="19">
        <v>2017</v>
      </c>
      <c r="D109" s="19"/>
      <c r="E109" s="19"/>
      <c r="F109" s="19"/>
      <c r="G109" s="19"/>
      <c r="H109" s="19"/>
      <c r="I109" s="52"/>
      <c r="J109" s="9">
        <v>2</v>
      </c>
      <c r="K109" s="57"/>
    </row>
    <row r="110" spans="1:11" ht="14.25" customHeight="1">
      <c r="A110" s="54" t="s">
        <v>70</v>
      </c>
      <c r="B110" s="51" t="s">
        <v>104</v>
      </c>
      <c r="C110" s="19" t="s">
        <v>1</v>
      </c>
      <c r="D110" s="19"/>
      <c r="E110" s="19"/>
      <c r="F110" s="19"/>
      <c r="G110" s="19"/>
      <c r="H110" s="19"/>
      <c r="I110" s="52" t="s">
        <v>52</v>
      </c>
      <c r="J110" s="12">
        <f>SUM(J111:J115)</f>
        <v>160</v>
      </c>
      <c r="K110" s="53" t="s">
        <v>130</v>
      </c>
    </row>
    <row r="111" spans="1:11" ht="14.25" customHeight="1">
      <c r="A111" s="54"/>
      <c r="B111" s="51"/>
      <c r="C111" s="19">
        <v>2014</v>
      </c>
      <c r="D111" s="19"/>
      <c r="E111" s="19"/>
      <c r="F111" s="19"/>
      <c r="G111" s="19"/>
      <c r="H111" s="19"/>
      <c r="I111" s="52"/>
      <c r="J111" s="9">
        <v>35</v>
      </c>
      <c r="K111" s="53"/>
    </row>
    <row r="112" spans="1:11" ht="14.25" customHeight="1">
      <c r="A112" s="54"/>
      <c r="B112" s="51"/>
      <c r="C112" s="19">
        <v>2015</v>
      </c>
      <c r="D112" s="19"/>
      <c r="E112" s="19"/>
      <c r="F112" s="19"/>
      <c r="G112" s="19"/>
      <c r="H112" s="19"/>
      <c r="I112" s="52"/>
      <c r="J112" s="9">
        <v>40</v>
      </c>
      <c r="K112" s="53"/>
    </row>
    <row r="113" spans="1:11" ht="14.25" customHeight="1">
      <c r="A113" s="54"/>
      <c r="B113" s="51"/>
      <c r="C113" s="19">
        <v>2016</v>
      </c>
      <c r="D113" s="19"/>
      <c r="E113" s="19"/>
      <c r="F113" s="19"/>
      <c r="G113" s="19"/>
      <c r="H113" s="19"/>
      <c r="I113" s="52"/>
      <c r="J113" s="9"/>
      <c r="K113" s="53"/>
    </row>
    <row r="114" spans="1:11" ht="30.75" customHeight="1">
      <c r="A114" s="54"/>
      <c r="B114" s="51"/>
      <c r="C114" s="19">
        <v>2017</v>
      </c>
      <c r="D114" s="19"/>
      <c r="E114" s="19"/>
      <c r="F114" s="19"/>
      <c r="G114" s="19"/>
      <c r="H114" s="19"/>
      <c r="I114" s="52"/>
      <c r="J114" s="9">
        <v>40</v>
      </c>
      <c r="K114" s="53"/>
    </row>
    <row r="115" spans="1:11" ht="15.75" customHeight="1" hidden="1">
      <c r="A115" s="54"/>
      <c r="B115" s="51"/>
      <c r="C115" s="19">
        <v>2017</v>
      </c>
      <c r="D115" s="19"/>
      <c r="E115" s="19"/>
      <c r="F115" s="19"/>
      <c r="G115" s="19"/>
      <c r="H115" s="19"/>
      <c r="I115" s="52"/>
      <c r="J115" s="9">
        <v>45</v>
      </c>
      <c r="K115" s="53"/>
    </row>
    <row r="116" spans="1:11" ht="14.25" customHeight="1">
      <c r="A116" s="54" t="s">
        <v>71</v>
      </c>
      <c r="B116" s="51" t="s">
        <v>68</v>
      </c>
      <c r="C116" s="19" t="s">
        <v>1</v>
      </c>
      <c r="D116" s="19"/>
      <c r="E116" s="19"/>
      <c r="F116" s="19"/>
      <c r="G116" s="19"/>
      <c r="H116" s="19"/>
      <c r="I116" s="52" t="s">
        <v>102</v>
      </c>
      <c r="J116" s="12">
        <f>SUM(J117:J121)</f>
        <v>8</v>
      </c>
      <c r="K116" s="53" t="s">
        <v>130</v>
      </c>
    </row>
    <row r="117" spans="1:11" ht="14.25" customHeight="1">
      <c r="A117" s="54"/>
      <c r="B117" s="51"/>
      <c r="C117" s="19">
        <v>2014</v>
      </c>
      <c r="D117" s="19"/>
      <c r="E117" s="19"/>
      <c r="F117" s="19"/>
      <c r="G117" s="19"/>
      <c r="H117" s="19"/>
      <c r="I117" s="52"/>
      <c r="J117" s="12">
        <v>2</v>
      </c>
      <c r="K117" s="53"/>
    </row>
    <row r="118" spans="1:11" ht="14.25" customHeight="1">
      <c r="A118" s="54"/>
      <c r="B118" s="51"/>
      <c r="C118" s="19">
        <v>2015</v>
      </c>
      <c r="D118" s="19"/>
      <c r="E118" s="19"/>
      <c r="F118" s="19"/>
      <c r="G118" s="19"/>
      <c r="H118" s="19"/>
      <c r="I118" s="52"/>
      <c r="J118" s="12">
        <v>2</v>
      </c>
      <c r="K118" s="53"/>
    </row>
    <row r="119" spans="1:11" ht="14.25" customHeight="1">
      <c r="A119" s="54"/>
      <c r="B119" s="51"/>
      <c r="C119" s="19">
        <v>2016</v>
      </c>
      <c r="D119" s="19"/>
      <c r="E119" s="19"/>
      <c r="F119" s="19"/>
      <c r="G119" s="19"/>
      <c r="H119" s="19"/>
      <c r="I119" s="52"/>
      <c r="J119" s="12"/>
      <c r="K119" s="53"/>
    </row>
    <row r="120" spans="1:11" ht="20.25" customHeight="1">
      <c r="A120" s="54"/>
      <c r="B120" s="51"/>
      <c r="C120" s="19">
        <v>2017</v>
      </c>
      <c r="D120" s="19"/>
      <c r="E120" s="19"/>
      <c r="F120" s="19"/>
      <c r="G120" s="19"/>
      <c r="H120" s="19"/>
      <c r="I120" s="52"/>
      <c r="J120" s="12">
        <v>2</v>
      </c>
      <c r="K120" s="53"/>
    </row>
    <row r="121" spans="1:11" ht="14.25" customHeight="1" hidden="1">
      <c r="A121" s="54"/>
      <c r="B121" s="51"/>
      <c r="C121" s="19">
        <v>2017</v>
      </c>
      <c r="D121" s="19"/>
      <c r="E121" s="19"/>
      <c r="F121" s="19"/>
      <c r="G121" s="19"/>
      <c r="H121" s="19"/>
      <c r="I121" s="52"/>
      <c r="J121" s="12">
        <v>2</v>
      </c>
      <c r="K121" s="53"/>
    </row>
    <row r="122" spans="1:11" ht="12.75" customHeight="1">
      <c r="A122" s="54" t="s">
        <v>74</v>
      </c>
      <c r="B122" s="51" t="s">
        <v>121</v>
      </c>
      <c r="C122" s="19" t="s">
        <v>1</v>
      </c>
      <c r="D122" s="19"/>
      <c r="E122" s="19"/>
      <c r="F122" s="19"/>
      <c r="G122" s="19"/>
      <c r="H122" s="19"/>
      <c r="I122" s="52" t="s">
        <v>103</v>
      </c>
      <c r="J122" s="12">
        <f>SUM(J123:J126)</f>
        <v>16</v>
      </c>
      <c r="K122" s="53" t="s">
        <v>130</v>
      </c>
    </row>
    <row r="123" spans="1:11" ht="12.75" customHeight="1">
      <c r="A123" s="54"/>
      <c r="B123" s="51"/>
      <c r="C123" s="19">
        <v>2014</v>
      </c>
      <c r="D123" s="19"/>
      <c r="E123" s="19"/>
      <c r="F123" s="19"/>
      <c r="G123" s="19"/>
      <c r="H123" s="19"/>
      <c r="I123" s="52"/>
      <c r="J123" s="12">
        <v>4</v>
      </c>
      <c r="K123" s="53"/>
    </row>
    <row r="124" spans="1:11" ht="12.75" customHeight="1">
      <c r="A124" s="54"/>
      <c r="B124" s="51"/>
      <c r="C124" s="19">
        <v>2015</v>
      </c>
      <c r="D124" s="19"/>
      <c r="E124" s="19"/>
      <c r="F124" s="19"/>
      <c r="G124" s="19"/>
      <c r="H124" s="19"/>
      <c r="I124" s="52"/>
      <c r="J124" s="12">
        <v>4</v>
      </c>
      <c r="K124" s="53"/>
    </row>
    <row r="125" spans="1:11" ht="12.75" customHeight="1">
      <c r="A125" s="54"/>
      <c r="B125" s="51"/>
      <c r="C125" s="19">
        <v>2016</v>
      </c>
      <c r="D125" s="19"/>
      <c r="E125" s="19"/>
      <c r="F125" s="19"/>
      <c r="G125" s="19"/>
      <c r="H125" s="19"/>
      <c r="I125" s="52"/>
      <c r="J125" s="12">
        <v>4</v>
      </c>
      <c r="K125" s="53"/>
    </row>
    <row r="126" spans="1:11" ht="17.25" customHeight="1">
      <c r="A126" s="54"/>
      <c r="B126" s="51"/>
      <c r="C126" s="19">
        <v>2017</v>
      </c>
      <c r="D126" s="19"/>
      <c r="E126" s="19"/>
      <c r="F126" s="19"/>
      <c r="G126" s="19"/>
      <c r="H126" s="19"/>
      <c r="I126" s="52"/>
      <c r="J126" s="12">
        <v>4</v>
      </c>
      <c r="K126" s="53"/>
    </row>
    <row r="127" spans="1:11" s="13" customFormat="1" ht="15" customHeight="1">
      <c r="A127" s="44" t="s">
        <v>20</v>
      </c>
      <c r="B127" s="44"/>
      <c r="C127" s="23" t="s">
        <v>1</v>
      </c>
      <c r="D127" s="24">
        <v>0</v>
      </c>
      <c r="E127" s="24">
        <v>0</v>
      </c>
      <c r="F127" s="24">
        <v>0</v>
      </c>
      <c r="G127" s="24">
        <v>0</v>
      </c>
      <c r="H127" s="24">
        <v>0</v>
      </c>
      <c r="I127" s="44"/>
      <c r="J127" s="44"/>
      <c r="K127" s="44"/>
    </row>
    <row r="128" spans="1:11" s="13" customFormat="1" ht="15" customHeight="1">
      <c r="A128" s="44"/>
      <c r="B128" s="44"/>
      <c r="C128" s="23">
        <v>2014</v>
      </c>
      <c r="D128" s="24">
        <v>0</v>
      </c>
      <c r="E128" s="24">
        <v>0</v>
      </c>
      <c r="F128" s="24">
        <v>0</v>
      </c>
      <c r="G128" s="24">
        <v>0</v>
      </c>
      <c r="H128" s="24">
        <v>0</v>
      </c>
      <c r="I128" s="44"/>
      <c r="J128" s="44"/>
      <c r="K128" s="44"/>
    </row>
    <row r="129" spans="1:11" s="13" customFormat="1" ht="15" customHeight="1">
      <c r="A129" s="44"/>
      <c r="B129" s="44"/>
      <c r="C129" s="23">
        <v>2015</v>
      </c>
      <c r="D129" s="24">
        <v>0</v>
      </c>
      <c r="E129" s="24">
        <v>0</v>
      </c>
      <c r="F129" s="24">
        <v>0</v>
      </c>
      <c r="G129" s="24">
        <v>0</v>
      </c>
      <c r="H129" s="24">
        <v>0</v>
      </c>
      <c r="I129" s="44"/>
      <c r="J129" s="44"/>
      <c r="K129" s="44"/>
    </row>
    <row r="130" spans="1:11" s="13" customFormat="1" ht="15" customHeight="1">
      <c r="A130" s="44"/>
      <c r="B130" s="44"/>
      <c r="C130" s="23">
        <v>2016</v>
      </c>
      <c r="D130" s="24">
        <v>0</v>
      </c>
      <c r="E130" s="24">
        <v>0</v>
      </c>
      <c r="F130" s="24">
        <v>0</v>
      </c>
      <c r="G130" s="24">
        <v>0</v>
      </c>
      <c r="H130" s="24">
        <v>0</v>
      </c>
      <c r="I130" s="44"/>
      <c r="J130" s="44"/>
      <c r="K130" s="44"/>
    </row>
    <row r="131" spans="1:11" s="13" customFormat="1" ht="15" customHeight="1">
      <c r="A131" s="44"/>
      <c r="B131" s="44"/>
      <c r="C131" s="23">
        <v>2017</v>
      </c>
      <c r="D131" s="24">
        <v>0</v>
      </c>
      <c r="E131" s="24">
        <v>0</v>
      </c>
      <c r="F131" s="24">
        <v>0</v>
      </c>
      <c r="G131" s="24">
        <v>0</v>
      </c>
      <c r="H131" s="24">
        <v>0</v>
      </c>
      <c r="I131" s="44"/>
      <c r="J131" s="44"/>
      <c r="K131" s="44"/>
    </row>
    <row r="132" spans="1:11" s="3" customFormat="1" ht="14.25" customHeight="1">
      <c r="A132" s="48" t="s">
        <v>69</v>
      </c>
      <c r="B132" s="48"/>
      <c r="C132" s="48"/>
      <c r="D132" s="48"/>
      <c r="E132" s="48"/>
      <c r="F132" s="48"/>
      <c r="G132" s="48"/>
      <c r="H132" s="48"/>
      <c r="I132" s="48"/>
      <c r="J132" s="48"/>
      <c r="K132" s="48"/>
    </row>
    <row r="133" spans="1:11" ht="14.25" customHeight="1">
      <c r="A133" s="45" t="s">
        <v>77</v>
      </c>
      <c r="B133" s="35" t="s">
        <v>122</v>
      </c>
      <c r="C133" s="19" t="s">
        <v>1</v>
      </c>
      <c r="D133" s="19"/>
      <c r="E133" s="19"/>
      <c r="F133" s="19">
        <f>SUM(F134:F136)</f>
        <v>400</v>
      </c>
      <c r="G133" s="19">
        <f>SUM(G134:G136)</f>
        <v>750</v>
      </c>
      <c r="H133" s="19"/>
      <c r="I133" s="38" t="s">
        <v>96</v>
      </c>
      <c r="J133" s="12">
        <f>SUM(J134:J137)</f>
        <v>17</v>
      </c>
      <c r="K133" s="41" t="s">
        <v>131</v>
      </c>
    </row>
    <row r="134" spans="1:11" ht="14.25" customHeight="1">
      <c r="A134" s="46"/>
      <c r="B134" s="49"/>
      <c r="C134" s="19">
        <v>2014</v>
      </c>
      <c r="D134" s="19"/>
      <c r="E134" s="19"/>
      <c r="F134" s="19">
        <v>200</v>
      </c>
      <c r="G134" s="19">
        <v>350</v>
      </c>
      <c r="H134" s="19"/>
      <c r="I134" s="39"/>
      <c r="J134" s="12">
        <v>11</v>
      </c>
      <c r="K134" s="42"/>
    </row>
    <row r="135" spans="1:11" ht="14.25" customHeight="1">
      <c r="A135" s="46"/>
      <c r="B135" s="49"/>
      <c r="C135" s="19">
        <v>2015</v>
      </c>
      <c r="D135" s="19"/>
      <c r="E135" s="19"/>
      <c r="F135" s="19">
        <v>100</v>
      </c>
      <c r="G135" s="19">
        <v>200</v>
      </c>
      <c r="H135" s="19"/>
      <c r="I135" s="39"/>
      <c r="J135" s="12">
        <v>3</v>
      </c>
      <c r="K135" s="42"/>
    </row>
    <row r="136" spans="1:11" ht="14.25" customHeight="1">
      <c r="A136" s="46"/>
      <c r="B136" s="49"/>
      <c r="C136" s="19">
        <v>2016</v>
      </c>
      <c r="D136" s="19"/>
      <c r="E136" s="19"/>
      <c r="F136" s="19">
        <v>100</v>
      </c>
      <c r="G136" s="19">
        <v>200</v>
      </c>
      <c r="H136" s="19"/>
      <c r="I136" s="39"/>
      <c r="J136" s="12">
        <v>2</v>
      </c>
      <c r="K136" s="42"/>
    </row>
    <row r="137" spans="1:11" ht="124.5" customHeight="1">
      <c r="A137" s="47"/>
      <c r="B137" s="50"/>
      <c r="C137" s="19">
        <v>2017</v>
      </c>
      <c r="D137" s="19"/>
      <c r="E137" s="19"/>
      <c r="F137" s="19">
        <v>200</v>
      </c>
      <c r="G137" s="19">
        <v>200</v>
      </c>
      <c r="H137" s="19"/>
      <c r="I137" s="40"/>
      <c r="J137" s="12">
        <v>1</v>
      </c>
      <c r="K137" s="43"/>
    </row>
    <row r="138" spans="1:11" ht="14.25" customHeight="1">
      <c r="A138" s="45" t="s">
        <v>78</v>
      </c>
      <c r="B138" s="35" t="s">
        <v>84</v>
      </c>
      <c r="C138" s="19" t="s">
        <v>1</v>
      </c>
      <c r="D138" s="19">
        <f>SUM(D139:D141)</f>
        <v>400</v>
      </c>
      <c r="E138" s="19"/>
      <c r="F138" s="19">
        <f>SUM(F139:F141)</f>
        <v>400</v>
      </c>
      <c r="G138" s="19"/>
      <c r="H138" s="19"/>
      <c r="I138" s="38" t="s">
        <v>97</v>
      </c>
      <c r="J138" s="12">
        <f>SUM(J139:J142)</f>
        <v>2</v>
      </c>
      <c r="K138" s="41" t="s">
        <v>132</v>
      </c>
    </row>
    <row r="139" spans="1:11" ht="14.25" customHeight="1">
      <c r="A139" s="46"/>
      <c r="B139" s="36"/>
      <c r="C139" s="19">
        <v>2014</v>
      </c>
      <c r="D139" s="19">
        <v>200</v>
      </c>
      <c r="E139" s="19"/>
      <c r="F139" s="19">
        <v>200</v>
      </c>
      <c r="G139" s="19"/>
      <c r="H139" s="19"/>
      <c r="I139" s="39"/>
      <c r="J139" s="12">
        <v>1</v>
      </c>
      <c r="K139" s="42"/>
    </row>
    <row r="140" spans="1:11" ht="14.25" customHeight="1">
      <c r="A140" s="46"/>
      <c r="B140" s="36"/>
      <c r="C140" s="19">
        <v>2015</v>
      </c>
      <c r="D140" s="19">
        <v>200</v>
      </c>
      <c r="E140" s="19"/>
      <c r="F140" s="19">
        <v>200</v>
      </c>
      <c r="G140" s="19"/>
      <c r="H140" s="19"/>
      <c r="I140" s="39"/>
      <c r="J140" s="12">
        <v>1</v>
      </c>
      <c r="K140" s="42"/>
    </row>
    <row r="141" spans="1:11" ht="14.25" customHeight="1">
      <c r="A141" s="46"/>
      <c r="B141" s="36"/>
      <c r="C141" s="19">
        <v>2016</v>
      </c>
      <c r="D141" s="19"/>
      <c r="E141" s="19"/>
      <c r="F141" s="19"/>
      <c r="G141" s="19"/>
      <c r="H141" s="19"/>
      <c r="I141" s="39"/>
      <c r="J141" s="12"/>
      <c r="K141" s="42"/>
    </row>
    <row r="142" spans="1:11" ht="27.75" customHeight="1">
      <c r="A142" s="47"/>
      <c r="B142" s="37"/>
      <c r="C142" s="19">
        <v>2017</v>
      </c>
      <c r="D142" s="19"/>
      <c r="E142" s="19"/>
      <c r="F142" s="19"/>
      <c r="G142" s="19"/>
      <c r="H142" s="19"/>
      <c r="I142" s="40"/>
      <c r="J142" s="12"/>
      <c r="K142" s="43"/>
    </row>
    <row r="143" spans="1:11" ht="14.25" customHeight="1">
      <c r="A143" s="45" t="s">
        <v>79</v>
      </c>
      <c r="B143" s="35" t="s">
        <v>85</v>
      </c>
      <c r="C143" s="19" t="s">
        <v>1</v>
      </c>
      <c r="D143" s="19">
        <f>SUM(D144:D147)</f>
        <v>900</v>
      </c>
      <c r="E143" s="19"/>
      <c r="F143" s="19"/>
      <c r="G143" s="19">
        <f>SUM(G144:G147)</f>
        <v>900</v>
      </c>
      <c r="H143" s="19"/>
      <c r="I143" s="38" t="s">
        <v>97</v>
      </c>
      <c r="J143" s="12">
        <f>SUM(J144:J147)</f>
        <v>8</v>
      </c>
      <c r="K143" s="41" t="s">
        <v>87</v>
      </c>
    </row>
    <row r="144" spans="1:11" ht="14.25" customHeight="1">
      <c r="A144" s="46"/>
      <c r="B144" s="36"/>
      <c r="C144" s="19">
        <v>2014</v>
      </c>
      <c r="D144" s="19">
        <v>300</v>
      </c>
      <c r="E144" s="19"/>
      <c r="F144" s="19"/>
      <c r="G144" s="19">
        <v>300</v>
      </c>
      <c r="H144" s="19"/>
      <c r="I144" s="39"/>
      <c r="J144" s="12">
        <v>2</v>
      </c>
      <c r="K144" s="42"/>
    </row>
    <row r="145" spans="1:11" ht="14.25" customHeight="1">
      <c r="A145" s="46"/>
      <c r="B145" s="36"/>
      <c r="C145" s="19">
        <v>2015</v>
      </c>
      <c r="D145" s="19">
        <v>200</v>
      </c>
      <c r="E145" s="19"/>
      <c r="F145" s="19"/>
      <c r="G145" s="19">
        <v>200</v>
      </c>
      <c r="H145" s="19"/>
      <c r="I145" s="39"/>
      <c r="J145" s="12">
        <v>2</v>
      </c>
      <c r="K145" s="42"/>
    </row>
    <row r="146" spans="1:11" ht="14.25" customHeight="1">
      <c r="A146" s="46"/>
      <c r="B146" s="36"/>
      <c r="C146" s="19">
        <v>2016</v>
      </c>
      <c r="D146" s="19">
        <v>200</v>
      </c>
      <c r="E146" s="19"/>
      <c r="F146" s="19"/>
      <c r="G146" s="19">
        <v>200</v>
      </c>
      <c r="H146" s="19"/>
      <c r="I146" s="39"/>
      <c r="J146" s="12">
        <v>2</v>
      </c>
      <c r="K146" s="42"/>
    </row>
    <row r="147" spans="1:11" ht="39" customHeight="1">
      <c r="A147" s="47"/>
      <c r="B147" s="37"/>
      <c r="C147" s="19">
        <v>2017</v>
      </c>
      <c r="D147" s="19">
        <v>200</v>
      </c>
      <c r="E147" s="19"/>
      <c r="F147" s="19"/>
      <c r="G147" s="19">
        <v>200</v>
      </c>
      <c r="H147" s="19"/>
      <c r="I147" s="40"/>
      <c r="J147" s="12">
        <v>2</v>
      </c>
      <c r="K147" s="43"/>
    </row>
    <row r="148" spans="1:11" ht="14.25" customHeight="1">
      <c r="A148" s="45" t="s">
        <v>88</v>
      </c>
      <c r="B148" s="35" t="s">
        <v>86</v>
      </c>
      <c r="C148" s="19" t="s">
        <v>1</v>
      </c>
      <c r="D148" s="19">
        <v>300</v>
      </c>
      <c r="E148" s="19"/>
      <c r="F148" s="19">
        <v>300</v>
      </c>
      <c r="G148" s="19"/>
      <c r="H148" s="19"/>
      <c r="I148" s="38" t="s">
        <v>98</v>
      </c>
      <c r="J148" s="12">
        <f>SUM(J149:J152)</f>
        <v>1</v>
      </c>
      <c r="K148" s="41" t="s">
        <v>133</v>
      </c>
    </row>
    <row r="149" spans="1:11" ht="14.25" customHeight="1">
      <c r="A149" s="46"/>
      <c r="B149" s="36"/>
      <c r="C149" s="19">
        <v>2014</v>
      </c>
      <c r="D149" s="19">
        <v>300</v>
      </c>
      <c r="E149" s="19"/>
      <c r="F149" s="19">
        <v>300</v>
      </c>
      <c r="G149" s="19"/>
      <c r="H149" s="19"/>
      <c r="I149" s="39"/>
      <c r="J149" s="12">
        <v>1</v>
      </c>
      <c r="K149" s="42"/>
    </row>
    <row r="150" spans="1:11" ht="14.25" customHeight="1">
      <c r="A150" s="46"/>
      <c r="B150" s="36"/>
      <c r="C150" s="19">
        <v>2015</v>
      </c>
      <c r="D150" s="19"/>
      <c r="E150" s="19"/>
      <c r="F150" s="19"/>
      <c r="G150" s="19"/>
      <c r="H150" s="19"/>
      <c r="I150" s="39"/>
      <c r="J150" s="12"/>
      <c r="K150" s="42"/>
    </row>
    <row r="151" spans="1:11" ht="14.25" customHeight="1">
      <c r="A151" s="46"/>
      <c r="B151" s="36"/>
      <c r="C151" s="19">
        <v>2016</v>
      </c>
      <c r="D151" s="19"/>
      <c r="E151" s="19"/>
      <c r="F151" s="19"/>
      <c r="G151" s="19"/>
      <c r="H151" s="19"/>
      <c r="I151" s="39"/>
      <c r="J151" s="12"/>
      <c r="K151" s="42"/>
    </row>
    <row r="152" spans="1:11" ht="27.75" customHeight="1">
      <c r="A152" s="47"/>
      <c r="B152" s="37"/>
      <c r="C152" s="19">
        <v>2017</v>
      </c>
      <c r="D152" s="19"/>
      <c r="E152" s="19"/>
      <c r="F152" s="19"/>
      <c r="G152" s="19"/>
      <c r="H152" s="19"/>
      <c r="I152" s="40"/>
      <c r="J152" s="12"/>
      <c r="K152" s="43"/>
    </row>
    <row r="153" spans="1:11" ht="14.25" customHeight="1">
      <c r="A153" s="45" t="s">
        <v>89</v>
      </c>
      <c r="B153" s="35" t="s">
        <v>75</v>
      </c>
      <c r="C153" s="19" t="s">
        <v>1</v>
      </c>
      <c r="D153" s="19">
        <f>SUM(D154:D157)</f>
        <v>700</v>
      </c>
      <c r="E153" s="19"/>
      <c r="F153" s="19">
        <f>SUM(F154:F157)</f>
        <v>700</v>
      </c>
      <c r="G153" s="19"/>
      <c r="H153" s="19"/>
      <c r="I153" s="38" t="s">
        <v>99</v>
      </c>
      <c r="J153" s="12">
        <f>SUM(J154:J157)</f>
        <v>31</v>
      </c>
      <c r="K153" s="41" t="s">
        <v>47</v>
      </c>
    </row>
    <row r="154" spans="1:11" ht="14.25" customHeight="1">
      <c r="A154" s="46"/>
      <c r="B154" s="36"/>
      <c r="C154" s="19">
        <v>2014</v>
      </c>
      <c r="D154" s="19">
        <v>150</v>
      </c>
      <c r="E154" s="19"/>
      <c r="F154" s="19">
        <v>150</v>
      </c>
      <c r="G154" s="19"/>
      <c r="H154" s="19"/>
      <c r="I154" s="39"/>
      <c r="J154" s="12">
        <v>7</v>
      </c>
      <c r="K154" s="42"/>
    </row>
    <row r="155" spans="1:11" ht="14.25" customHeight="1">
      <c r="A155" s="46"/>
      <c r="B155" s="36"/>
      <c r="C155" s="19">
        <v>2015</v>
      </c>
      <c r="D155" s="19">
        <v>150</v>
      </c>
      <c r="E155" s="19"/>
      <c r="F155" s="19">
        <v>150</v>
      </c>
      <c r="G155" s="19"/>
      <c r="H155" s="19"/>
      <c r="I155" s="39"/>
      <c r="J155" s="12">
        <v>8</v>
      </c>
      <c r="K155" s="42"/>
    </row>
    <row r="156" spans="1:11" ht="14.25" customHeight="1">
      <c r="A156" s="46"/>
      <c r="B156" s="36"/>
      <c r="C156" s="19">
        <v>2016</v>
      </c>
      <c r="D156" s="19">
        <v>200</v>
      </c>
      <c r="E156" s="19"/>
      <c r="F156" s="19">
        <v>200</v>
      </c>
      <c r="G156" s="19"/>
      <c r="H156" s="19"/>
      <c r="I156" s="39"/>
      <c r="J156" s="12">
        <v>8</v>
      </c>
      <c r="K156" s="42"/>
    </row>
    <row r="157" spans="1:11" ht="12.75" customHeight="1">
      <c r="A157" s="47"/>
      <c r="B157" s="37"/>
      <c r="C157" s="19">
        <v>2017</v>
      </c>
      <c r="D157" s="19">
        <v>200</v>
      </c>
      <c r="E157" s="19"/>
      <c r="F157" s="19">
        <v>200</v>
      </c>
      <c r="G157" s="19"/>
      <c r="H157" s="19"/>
      <c r="I157" s="40"/>
      <c r="J157" s="12">
        <v>8</v>
      </c>
      <c r="K157" s="43"/>
    </row>
    <row r="158" spans="1:11" ht="14.25" customHeight="1">
      <c r="A158" s="45" t="s">
        <v>90</v>
      </c>
      <c r="B158" s="35" t="s">
        <v>72</v>
      </c>
      <c r="C158" s="19" t="s">
        <v>1</v>
      </c>
      <c r="D158" s="19">
        <f>SUM(D159:D162)</f>
        <v>480</v>
      </c>
      <c r="E158" s="19"/>
      <c r="F158" s="19">
        <f>SUM(F159:F162)</f>
        <v>240</v>
      </c>
      <c r="G158" s="19">
        <f>SUM(G159:G162)</f>
        <v>240</v>
      </c>
      <c r="H158" s="19"/>
      <c r="I158" s="38" t="s">
        <v>100</v>
      </c>
      <c r="J158" s="12">
        <f>SUM(J159:J162)</f>
        <v>125</v>
      </c>
      <c r="K158" s="41" t="s">
        <v>134</v>
      </c>
    </row>
    <row r="159" spans="1:11" ht="14.25" customHeight="1">
      <c r="A159" s="46"/>
      <c r="B159" s="36"/>
      <c r="C159" s="19">
        <v>2014</v>
      </c>
      <c r="D159" s="19">
        <f>SUM(F159:G159)</f>
        <v>100</v>
      </c>
      <c r="E159" s="19"/>
      <c r="F159" s="19">
        <v>50</v>
      </c>
      <c r="G159" s="19">
        <v>50</v>
      </c>
      <c r="H159" s="19"/>
      <c r="I159" s="39"/>
      <c r="J159" s="12">
        <v>30</v>
      </c>
      <c r="K159" s="42"/>
    </row>
    <row r="160" spans="1:11" ht="14.25" customHeight="1">
      <c r="A160" s="46"/>
      <c r="B160" s="36"/>
      <c r="C160" s="19">
        <v>2015</v>
      </c>
      <c r="D160" s="19">
        <f>SUM(F160:G160)</f>
        <v>120</v>
      </c>
      <c r="E160" s="19"/>
      <c r="F160" s="19">
        <v>60</v>
      </c>
      <c r="G160" s="19">
        <v>60</v>
      </c>
      <c r="H160" s="19"/>
      <c r="I160" s="39"/>
      <c r="J160" s="12">
        <v>35</v>
      </c>
      <c r="K160" s="42"/>
    </row>
    <row r="161" spans="1:11" ht="14.25" customHeight="1">
      <c r="A161" s="46"/>
      <c r="B161" s="36"/>
      <c r="C161" s="19">
        <v>2016</v>
      </c>
      <c r="D161" s="19">
        <f>SUM(F161:G161)</f>
        <v>120</v>
      </c>
      <c r="E161" s="19"/>
      <c r="F161" s="19">
        <v>60</v>
      </c>
      <c r="G161" s="19">
        <v>60</v>
      </c>
      <c r="H161" s="19"/>
      <c r="I161" s="39"/>
      <c r="J161" s="12">
        <v>30</v>
      </c>
      <c r="K161" s="42"/>
    </row>
    <row r="162" spans="1:11" ht="18.75" customHeight="1">
      <c r="A162" s="47"/>
      <c r="B162" s="37"/>
      <c r="C162" s="19">
        <v>2017</v>
      </c>
      <c r="D162" s="19">
        <f>SUM(F162:G162)</f>
        <v>140</v>
      </c>
      <c r="E162" s="19"/>
      <c r="F162" s="19">
        <v>70</v>
      </c>
      <c r="G162" s="19">
        <v>70</v>
      </c>
      <c r="H162" s="19"/>
      <c r="I162" s="40"/>
      <c r="J162" s="12">
        <v>30</v>
      </c>
      <c r="K162" s="43"/>
    </row>
    <row r="163" spans="1:11" ht="14.25" customHeight="1">
      <c r="A163" s="45" t="s">
        <v>115</v>
      </c>
      <c r="B163" s="35" t="s">
        <v>73</v>
      </c>
      <c r="C163" s="19" t="s">
        <v>1</v>
      </c>
      <c r="D163" s="19">
        <f>SUM(D164:D167)</f>
        <v>690</v>
      </c>
      <c r="E163" s="19"/>
      <c r="F163" s="19">
        <f>SUM(F164:F167)</f>
        <v>550</v>
      </c>
      <c r="G163" s="19">
        <f>SUM(G164:G167)</f>
        <v>140</v>
      </c>
      <c r="H163" s="19"/>
      <c r="I163" s="38" t="s">
        <v>101</v>
      </c>
      <c r="J163" s="12">
        <f>SUM(J164:J167)</f>
        <v>60</v>
      </c>
      <c r="K163" s="41" t="s">
        <v>134</v>
      </c>
    </row>
    <row r="164" spans="1:11" ht="14.25" customHeight="1">
      <c r="A164" s="46"/>
      <c r="B164" s="36"/>
      <c r="C164" s="19">
        <v>2014</v>
      </c>
      <c r="D164" s="19">
        <f aca="true" t="shared" si="1" ref="D164:D177">SUM(F164:G164)</f>
        <v>130</v>
      </c>
      <c r="E164" s="19"/>
      <c r="F164" s="19">
        <v>100</v>
      </c>
      <c r="G164" s="19">
        <v>30</v>
      </c>
      <c r="H164" s="19"/>
      <c r="I164" s="39"/>
      <c r="J164" s="12">
        <v>15</v>
      </c>
      <c r="K164" s="42"/>
    </row>
    <row r="165" spans="1:11" ht="14.25" customHeight="1">
      <c r="A165" s="46"/>
      <c r="B165" s="36"/>
      <c r="C165" s="19">
        <v>2015</v>
      </c>
      <c r="D165" s="19">
        <f t="shared" si="1"/>
        <v>180</v>
      </c>
      <c r="E165" s="19"/>
      <c r="F165" s="19">
        <v>150</v>
      </c>
      <c r="G165" s="19">
        <v>30</v>
      </c>
      <c r="H165" s="19"/>
      <c r="I165" s="39"/>
      <c r="J165" s="12">
        <v>15</v>
      </c>
      <c r="K165" s="42"/>
    </row>
    <row r="166" spans="1:11" ht="14.25" customHeight="1">
      <c r="A166" s="46"/>
      <c r="B166" s="36"/>
      <c r="C166" s="19">
        <v>2016</v>
      </c>
      <c r="D166" s="19">
        <f t="shared" si="1"/>
        <v>190</v>
      </c>
      <c r="E166" s="19"/>
      <c r="F166" s="19">
        <v>150</v>
      </c>
      <c r="G166" s="19">
        <v>40</v>
      </c>
      <c r="H166" s="19"/>
      <c r="I166" s="39"/>
      <c r="J166" s="12">
        <v>15</v>
      </c>
      <c r="K166" s="42"/>
    </row>
    <row r="167" spans="1:11" ht="14.25" customHeight="1">
      <c r="A167" s="47"/>
      <c r="B167" s="37"/>
      <c r="C167" s="19">
        <v>2017</v>
      </c>
      <c r="D167" s="19">
        <f t="shared" si="1"/>
        <v>190</v>
      </c>
      <c r="E167" s="19"/>
      <c r="F167" s="19">
        <v>150</v>
      </c>
      <c r="G167" s="19">
        <v>40</v>
      </c>
      <c r="H167" s="19"/>
      <c r="I167" s="40"/>
      <c r="J167" s="12">
        <v>15</v>
      </c>
      <c r="K167" s="43"/>
    </row>
    <row r="168" spans="1:11" ht="14.25" customHeight="1">
      <c r="A168" s="45" t="s">
        <v>116</v>
      </c>
      <c r="B168" s="35" t="s">
        <v>91</v>
      </c>
      <c r="C168" s="19" t="s">
        <v>1</v>
      </c>
      <c r="D168" s="19">
        <f>SUM(D169:D172)</f>
        <v>2100</v>
      </c>
      <c r="E168" s="19"/>
      <c r="F168" s="19">
        <f>SUM(F169:F172)</f>
        <v>1250</v>
      </c>
      <c r="G168" s="19">
        <f>SUM(G169:G172)</f>
        <v>850</v>
      </c>
      <c r="H168" s="19"/>
      <c r="I168" s="38" t="s">
        <v>95</v>
      </c>
      <c r="J168" s="12">
        <f>SUM(J169:J172)</f>
        <v>750</v>
      </c>
      <c r="K168" s="41" t="s">
        <v>134</v>
      </c>
    </row>
    <row r="169" spans="1:11" ht="14.25" customHeight="1">
      <c r="A169" s="46"/>
      <c r="B169" s="36"/>
      <c r="C169" s="19">
        <v>2014</v>
      </c>
      <c r="D169" s="19">
        <f t="shared" si="1"/>
        <v>300</v>
      </c>
      <c r="E169" s="19"/>
      <c r="F169" s="19">
        <v>200</v>
      </c>
      <c r="G169" s="19">
        <v>100</v>
      </c>
      <c r="H169" s="19"/>
      <c r="I169" s="39"/>
      <c r="J169" s="12">
        <v>100</v>
      </c>
      <c r="K169" s="42"/>
    </row>
    <row r="170" spans="1:11" ht="14.25" customHeight="1">
      <c r="A170" s="46"/>
      <c r="B170" s="36"/>
      <c r="C170" s="19">
        <v>2015</v>
      </c>
      <c r="D170" s="19">
        <f t="shared" si="1"/>
        <v>500</v>
      </c>
      <c r="E170" s="19"/>
      <c r="F170" s="19">
        <v>300</v>
      </c>
      <c r="G170" s="19">
        <v>200</v>
      </c>
      <c r="H170" s="19"/>
      <c r="I170" s="39"/>
      <c r="J170" s="12">
        <v>150</v>
      </c>
      <c r="K170" s="42"/>
    </row>
    <row r="171" spans="1:11" ht="14.25" customHeight="1">
      <c r="A171" s="46"/>
      <c r="B171" s="36"/>
      <c r="C171" s="19">
        <v>2016</v>
      </c>
      <c r="D171" s="19">
        <f t="shared" si="1"/>
        <v>600</v>
      </c>
      <c r="E171" s="19"/>
      <c r="F171" s="19">
        <v>350</v>
      </c>
      <c r="G171" s="19">
        <v>250</v>
      </c>
      <c r="H171" s="19"/>
      <c r="I171" s="39"/>
      <c r="J171" s="12">
        <v>200</v>
      </c>
      <c r="K171" s="42"/>
    </row>
    <row r="172" spans="1:11" ht="36.75" customHeight="1">
      <c r="A172" s="47"/>
      <c r="B172" s="37"/>
      <c r="C172" s="19">
        <v>2017</v>
      </c>
      <c r="D172" s="19">
        <f t="shared" si="1"/>
        <v>700</v>
      </c>
      <c r="E172" s="19"/>
      <c r="F172" s="19">
        <v>400</v>
      </c>
      <c r="G172" s="19">
        <v>300</v>
      </c>
      <c r="H172" s="19"/>
      <c r="I172" s="40"/>
      <c r="J172" s="12">
        <v>300</v>
      </c>
      <c r="K172" s="43"/>
    </row>
    <row r="173" spans="1:11" s="13" customFormat="1" ht="15" customHeight="1">
      <c r="A173" s="44" t="s">
        <v>82</v>
      </c>
      <c r="B173" s="44"/>
      <c r="C173" s="23" t="s">
        <v>1</v>
      </c>
      <c r="D173" s="23">
        <f>SUM(D174:D177)</f>
        <v>7120</v>
      </c>
      <c r="E173" s="24"/>
      <c r="F173" s="23">
        <f>SUM(F174:F177)</f>
        <v>4040</v>
      </c>
      <c r="G173" s="23">
        <f>SUM(G174:G177)</f>
        <v>3080</v>
      </c>
      <c r="H173" s="24"/>
      <c r="I173" s="44"/>
      <c r="J173" s="44"/>
      <c r="K173" s="44"/>
    </row>
    <row r="174" spans="1:11" s="13" customFormat="1" ht="15" customHeight="1">
      <c r="A174" s="44"/>
      <c r="B174" s="44"/>
      <c r="C174" s="19">
        <v>2014</v>
      </c>
      <c r="D174" s="23">
        <f t="shared" si="1"/>
        <v>2030</v>
      </c>
      <c r="E174" s="24"/>
      <c r="F174" s="24">
        <f aca="true" t="shared" si="2" ref="F174:G177">F134+F139+F144+F149+F154+F159+F164+F169</f>
        <v>1200</v>
      </c>
      <c r="G174" s="24">
        <f t="shared" si="2"/>
        <v>830</v>
      </c>
      <c r="H174" s="24"/>
      <c r="I174" s="44"/>
      <c r="J174" s="44"/>
      <c r="K174" s="44"/>
    </row>
    <row r="175" spans="1:11" s="13" customFormat="1" ht="15" customHeight="1">
      <c r="A175" s="44"/>
      <c r="B175" s="44"/>
      <c r="C175" s="19">
        <v>2015</v>
      </c>
      <c r="D175" s="23">
        <f t="shared" si="1"/>
        <v>1650</v>
      </c>
      <c r="E175" s="24"/>
      <c r="F175" s="24">
        <f t="shared" si="2"/>
        <v>960</v>
      </c>
      <c r="G175" s="24">
        <f t="shared" si="2"/>
        <v>690</v>
      </c>
      <c r="H175" s="24"/>
      <c r="I175" s="44"/>
      <c r="J175" s="44"/>
      <c r="K175" s="44"/>
    </row>
    <row r="176" spans="1:11" s="13" customFormat="1" ht="15" customHeight="1">
      <c r="A176" s="44"/>
      <c r="B176" s="44"/>
      <c r="C176" s="19">
        <v>2016</v>
      </c>
      <c r="D176" s="23">
        <f t="shared" si="1"/>
        <v>1610</v>
      </c>
      <c r="E176" s="24"/>
      <c r="F176" s="24">
        <f t="shared" si="2"/>
        <v>860</v>
      </c>
      <c r="G176" s="24">
        <f t="shared" si="2"/>
        <v>750</v>
      </c>
      <c r="H176" s="24"/>
      <c r="I176" s="44"/>
      <c r="J176" s="44"/>
      <c r="K176" s="44"/>
    </row>
    <row r="177" spans="1:11" s="13" customFormat="1" ht="15" customHeight="1">
      <c r="A177" s="44"/>
      <c r="B177" s="44"/>
      <c r="C177" s="19">
        <v>2017</v>
      </c>
      <c r="D177" s="23">
        <f t="shared" si="1"/>
        <v>1830</v>
      </c>
      <c r="E177" s="24"/>
      <c r="F177" s="24">
        <f t="shared" si="2"/>
        <v>1020</v>
      </c>
      <c r="G177" s="24">
        <f t="shared" si="2"/>
        <v>810</v>
      </c>
      <c r="H177" s="24"/>
      <c r="I177" s="44"/>
      <c r="J177" s="44"/>
      <c r="K177" s="44"/>
    </row>
    <row r="178" spans="1:11" s="3" customFormat="1" ht="14.25" customHeight="1">
      <c r="A178" s="48" t="s">
        <v>76</v>
      </c>
      <c r="B178" s="48"/>
      <c r="C178" s="48"/>
      <c r="D178" s="48"/>
      <c r="E178" s="48"/>
      <c r="F178" s="48"/>
      <c r="G178" s="48"/>
      <c r="H178" s="48"/>
      <c r="I178" s="48"/>
      <c r="J178" s="48"/>
      <c r="K178" s="48"/>
    </row>
    <row r="179" spans="1:11" ht="14.25" customHeight="1">
      <c r="A179" s="45" t="s">
        <v>117</v>
      </c>
      <c r="B179" s="35" t="s">
        <v>80</v>
      </c>
      <c r="C179" s="19" t="s">
        <v>1</v>
      </c>
      <c r="D179" s="19"/>
      <c r="E179" s="19"/>
      <c r="F179" s="19"/>
      <c r="G179" s="19"/>
      <c r="H179" s="19"/>
      <c r="I179" s="38" t="s">
        <v>94</v>
      </c>
      <c r="J179" s="12">
        <f>SUM(J180:J183)</f>
        <v>1</v>
      </c>
      <c r="K179" s="41" t="s">
        <v>135</v>
      </c>
    </row>
    <row r="180" spans="1:11" ht="14.25" customHeight="1">
      <c r="A180" s="46"/>
      <c r="B180" s="36"/>
      <c r="C180" s="19">
        <v>2014</v>
      </c>
      <c r="D180" s="19"/>
      <c r="E180" s="19"/>
      <c r="F180" s="19"/>
      <c r="G180" s="19"/>
      <c r="H180" s="19"/>
      <c r="I180" s="39"/>
      <c r="J180" s="12">
        <v>1</v>
      </c>
      <c r="K180" s="42"/>
    </row>
    <row r="181" spans="1:11" ht="14.25" customHeight="1">
      <c r="A181" s="46"/>
      <c r="B181" s="36"/>
      <c r="C181" s="19">
        <v>2015</v>
      </c>
      <c r="D181" s="19"/>
      <c r="E181" s="19"/>
      <c r="F181" s="19"/>
      <c r="G181" s="19"/>
      <c r="H181" s="19"/>
      <c r="I181" s="39"/>
      <c r="J181" s="12"/>
      <c r="K181" s="42"/>
    </row>
    <row r="182" spans="1:11" ht="14.25" customHeight="1">
      <c r="A182" s="46"/>
      <c r="B182" s="36"/>
      <c r="C182" s="19">
        <v>2016</v>
      </c>
      <c r="D182" s="19"/>
      <c r="E182" s="19"/>
      <c r="F182" s="19"/>
      <c r="G182" s="19"/>
      <c r="H182" s="19"/>
      <c r="I182" s="39"/>
      <c r="J182" s="12"/>
      <c r="K182" s="42"/>
    </row>
    <row r="183" spans="1:11" ht="27.75" customHeight="1">
      <c r="A183" s="47"/>
      <c r="B183" s="37"/>
      <c r="C183" s="19">
        <v>2017</v>
      </c>
      <c r="D183" s="19"/>
      <c r="E183" s="19"/>
      <c r="F183" s="19"/>
      <c r="G183" s="19"/>
      <c r="H183" s="19"/>
      <c r="I183" s="40"/>
      <c r="J183" s="12"/>
      <c r="K183" s="43"/>
    </row>
    <row r="184" spans="1:11" ht="14.25" customHeight="1">
      <c r="A184" s="45" t="s">
        <v>118</v>
      </c>
      <c r="B184" s="35" t="s">
        <v>93</v>
      </c>
      <c r="C184" s="19" t="s">
        <v>1</v>
      </c>
      <c r="D184" s="19"/>
      <c r="E184" s="19"/>
      <c r="F184" s="19"/>
      <c r="G184" s="19"/>
      <c r="H184" s="19"/>
      <c r="I184" s="38" t="s">
        <v>92</v>
      </c>
      <c r="J184" s="12">
        <f>SUM(J185:J188)</f>
        <v>4</v>
      </c>
      <c r="K184" s="41" t="s">
        <v>81</v>
      </c>
    </row>
    <row r="185" spans="1:11" ht="14.25" customHeight="1">
      <c r="A185" s="46"/>
      <c r="B185" s="36"/>
      <c r="C185" s="19">
        <v>2014</v>
      </c>
      <c r="D185" s="19"/>
      <c r="E185" s="19"/>
      <c r="F185" s="19"/>
      <c r="G185" s="19"/>
      <c r="H185" s="19"/>
      <c r="I185" s="39"/>
      <c r="J185" s="12">
        <v>1</v>
      </c>
      <c r="K185" s="42"/>
    </row>
    <row r="186" spans="1:11" ht="14.25" customHeight="1">
      <c r="A186" s="46"/>
      <c r="B186" s="36"/>
      <c r="C186" s="19">
        <v>2015</v>
      </c>
      <c r="D186" s="19"/>
      <c r="E186" s="19"/>
      <c r="F186" s="19"/>
      <c r="G186" s="19"/>
      <c r="H186" s="19"/>
      <c r="I186" s="39"/>
      <c r="J186" s="12">
        <v>1</v>
      </c>
      <c r="K186" s="42"/>
    </row>
    <row r="187" spans="1:11" ht="14.25" customHeight="1">
      <c r="A187" s="46"/>
      <c r="B187" s="36"/>
      <c r="C187" s="19">
        <v>2016</v>
      </c>
      <c r="D187" s="19"/>
      <c r="E187" s="19"/>
      <c r="F187" s="19"/>
      <c r="G187" s="19"/>
      <c r="H187" s="19"/>
      <c r="I187" s="39"/>
      <c r="J187" s="12">
        <v>1</v>
      </c>
      <c r="K187" s="42"/>
    </row>
    <row r="188" spans="1:11" ht="24" customHeight="1">
      <c r="A188" s="47"/>
      <c r="B188" s="37"/>
      <c r="C188" s="19">
        <v>2017</v>
      </c>
      <c r="D188" s="19"/>
      <c r="E188" s="19"/>
      <c r="F188" s="19"/>
      <c r="G188" s="19"/>
      <c r="H188" s="19"/>
      <c r="I188" s="40"/>
      <c r="J188" s="12">
        <v>1</v>
      </c>
      <c r="K188" s="43"/>
    </row>
    <row r="189" spans="1:11" s="13" customFormat="1" ht="15" customHeight="1">
      <c r="A189" s="44" t="s">
        <v>83</v>
      </c>
      <c r="B189" s="44"/>
      <c r="C189" s="23" t="s">
        <v>1</v>
      </c>
      <c r="D189" s="24">
        <v>0</v>
      </c>
      <c r="E189" s="24">
        <v>0</v>
      </c>
      <c r="F189" s="24">
        <v>0</v>
      </c>
      <c r="G189" s="24">
        <v>0</v>
      </c>
      <c r="H189" s="24">
        <v>0</v>
      </c>
      <c r="I189" s="44"/>
      <c r="J189" s="44"/>
      <c r="K189" s="44"/>
    </row>
    <row r="190" spans="1:11" s="13" customFormat="1" ht="15" customHeight="1">
      <c r="A190" s="44"/>
      <c r="B190" s="44"/>
      <c r="C190" s="23">
        <v>2014</v>
      </c>
      <c r="D190" s="24">
        <v>0</v>
      </c>
      <c r="E190" s="24">
        <v>0</v>
      </c>
      <c r="F190" s="24">
        <v>0</v>
      </c>
      <c r="G190" s="24">
        <v>0</v>
      </c>
      <c r="H190" s="24">
        <v>0</v>
      </c>
      <c r="I190" s="44"/>
      <c r="J190" s="44"/>
      <c r="K190" s="44"/>
    </row>
    <row r="191" spans="1:11" s="13" customFormat="1" ht="15" customHeight="1">
      <c r="A191" s="44"/>
      <c r="B191" s="44"/>
      <c r="C191" s="23">
        <v>2015</v>
      </c>
      <c r="D191" s="24">
        <v>0</v>
      </c>
      <c r="E191" s="24">
        <v>0</v>
      </c>
      <c r="F191" s="24">
        <v>0</v>
      </c>
      <c r="G191" s="24">
        <v>0</v>
      </c>
      <c r="H191" s="24">
        <v>0</v>
      </c>
      <c r="I191" s="44"/>
      <c r="J191" s="44"/>
      <c r="K191" s="44"/>
    </row>
    <row r="192" spans="1:11" s="13" customFormat="1" ht="15" customHeight="1">
      <c r="A192" s="44"/>
      <c r="B192" s="44"/>
      <c r="C192" s="23">
        <v>2016</v>
      </c>
      <c r="D192" s="24">
        <v>0</v>
      </c>
      <c r="E192" s="24">
        <v>0</v>
      </c>
      <c r="F192" s="24">
        <v>0</v>
      </c>
      <c r="G192" s="24">
        <v>0</v>
      </c>
      <c r="H192" s="24">
        <v>0</v>
      </c>
      <c r="I192" s="44"/>
      <c r="J192" s="44"/>
      <c r="K192" s="44"/>
    </row>
    <row r="193" spans="1:11" s="13" customFormat="1" ht="15" customHeight="1">
      <c r="A193" s="44"/>
      <c r="B193" s="44"/>
      <c r="C193" s="23">
        <v>2017</v>
      </c>
      <c r="D193" s="24">
        <v>0</v>
      </c>
      <c r="E193" s="24">
        <v>0</v>
      </c>
      <c r="F193" s="24">
        <v>0</v>
      </c>
      <c r="G193" s="24">
        <v>0</v>
      </c>
      <c r="H193" s="24">
        <v>0</v>
      </c>
      <c r="I193" s="44"/>
      <c r="J193" s="44"/>
      <c r="K193" s="44"/>
    </row>
    <row r="194" spans="1:11" s="13" customFormat="1" ht="15" customHeight="1">
      <c r="A194" s="34"/>
      <c r="B194" s="58" t="s">
        <v>14</v>
      </c>
      <c r="C194" s="23">
        <v>2014</v>
      </c>
      <c r="D194" s="23">
        <f>SUM(F194:H194)</f>
        <v>2084</v>
      </c>
      <c r="E194" s="24">
        <f>E26+E47+E63+E95+E128</f>
        <v>0</v>
      </c>
      <c r="F194" s="24">
        <f aca="true" t="shared" si="3" ref="F194:H197">F26+F47+F63+F95+F128+F174+F190</f>
        <v>1240</v>
      </c>
      <c r="G194" s="24">
        <f t="shared" si="3"/>
        <v>844</v>
      </c>
      <c r="H194" s="24">
        <f t="shared" si="3"/>
        <v>0</v>
      </c>
      <c r="I194" s="60"/>
      <c r="J194" s="61"/>
      <c r="K194" s="62"/>
    </row>
    <row r="195" spans="1:11" s="13" customFormat="1" ht="15" customHeight="1">
      <c r="A195" s="31"/>
      <c r="B195" s="59"/>
      <c r="C195" s="23">
        <v>2015</v>
      </c>
      <c r="D195" s="23">
        <f>SUM(F195:H195)</f>
        <v>2076</v>
      </c>
      <c r="E195" s="24">
        <f>E27+E48+E64+E96+E129</f>
        <v>0</v>
      </c>
      <c r="F195" s="24">
        <f t="shared" si="3"/>
        <v>1280</v>
      </c>
      <c r="G195" s="24">
        <f t="shared" si="3"/>
        <v>785</v>
      </c>
      <c r="H195" s="24">
        <f t="shared" si="3"/>
        <v>11</v>
      </c>
      <c r="I195" s="63"/>
      <c r="J195" s="64"/>
      <c r="K195" s="65"/>
    </row>
    <row r="196" spans="1:11" s="13" customFormat="1" ht="15" customHeight="1">
      <c r="A196" s="31"/>
      <c r="B196" s="59"/>
      <c r="C196" s="23">
        <v>2016</v>
      </c>
      <c r="D196" s="23">
        <f>SUM(F196:H196)</f>
        <v>1939</v>
      </c>
      <c r="E196" s="24"/>
      <c r="F196" s="24">
        <f t="shared" si="3"/>
        <v>1110</v>
      </c>
      <c r="G196" s="24">
        <f t="shared" si="3"/>
        <v>829</v>
      </c>
      <c r="H196" s="24">
        <f t="shared" si="3"/>
        <v>0</v>
      </c>
      <c r="I196" s="63"/>
      <c r="J196" s="64"/>
      <c r="K196" s="65"/>
    </row>
    <row r="197" spans="1:11" s="13" customFormat="1" ht="15" customHeight="1">
      <c r="A197" s="31"/>
      <c r="B197" s="33"/>
      <c r="C197" s="23">
        <v>2017</v>
      </c>
      <c r="D197" s="23">
        <f>SUM(F197:H197)</f>
        <v>2141</v>
      </c>
      <c r="E197" s="24">
        <f>E29+E50+E66+E98+E131</f>
        <v>0</v>
      </c>
      <c r="F197" s="24">
        <f t="shared" si="3"/>
        <v>1195</v>
      </c>
      <c r="G197" s="24">
        <f t="shared" si="3"/>
        <v>931</v>
      </c>
      <c r="H197" s="24">
        <f t="shared" si="3"/>
        <v>15</v>
      </c>
      <c r="I197" s="63"/>
      <c r="J197" s="64"/>
      <c r="K197" s="65"/>
    </row>
    <row r="198" spans="1:11" s="13" customFormat="1" ht="27" customHeight="1">
      <c r="A198" s="32"/>
      <c r="B198" s="25" t="s">
        <v>15</v>
      </c>
      <c r="C198" s="24"/>
      <c r="D198" s="23">
        <f>SUM(F198:H198)</f>
        <v>8240</v>
      </c>
      <c r="E198" s="24">
        <f>E194+E195+E197</f>
        <v>0</v>
      </c>
      <c r="F198" s="24">
        <f>SUM(F194:F197)</f>
        <v>4825</v>
      </c>
      <c r="G198" s="24">
        <f>SUM(G194:G197)</f>
        <v>3389</v>
      </c>
      <c r="H198" s="24">
        <f>SUM(H194:H197)</f>
        <v>26</v>
      </c>
      <c r="I198" s="66"/>
      <c r="J198" s="67"/>
      <c r="K198" s="68"/>
    </row>
    <row r="199" spans="1:11" ht="19.5" customHeight="1">
      <c r="A199" s="16"/>
      <c r="B199" s="30"/>
      <c r="C199" s="26"/>
      <c r="D199" s="26"/>
      <c r="E199" s="26"/>
      <c r="F199" s="26"/>
      <c r="G199" s="26"/>
      <c r="H199" s="26"/>
      <c r="I199" s="17"/>
      <c r="J199" s="17"/>
      <c r="K199" s="5"/>
    </row>
    <row r="200" spans="1:10" ht="15.75">
      <c r="A200" s="18" t="s">
        <v>17</v>
      </c>
      <c r="J200" s="7" t="s">
        <v>16</v>
      </c>
    </row>
  </sheetData>
  <sheetProtection/>
  <mergeCells count="150">
    <mergeCell ref="I52:I56"/>
    <mergeCell ref="B116:B121"/>
    <mergeCell ref="A116:A121"/>
    <mergeCell ref="A110:A115"/>
    <mergeCell ref="I116:I121"/>
    <mergeCell ref="I110:I115"/>
    <mergeCell ref="A57:A61"/>
    <mergeCell ref="B57:B61"/>
    <mergeCell ref="I57:I61"/>
    <mergeCell ref="A83:A88"/>
    <mergeCell ref="A10:A14"/>
    <mergeCell ref="B15:B19"/>
    <mergeCell ref="B20:B24"/>
    <mergeCell ref="A15:A19"/>
    <mergeCell ref="A20:A24"/>
    <mergeCell ref="A36:A40"/>
    <mergeCell ref="A8:K8"/>
    <mergeCell ref="B5:B6"/>
    <mergeCell ref="B110:B115"/>
    <mergeCell ref="I36:I40"/>
    <mergeCell ref="K36:K40"/>
    <mergeCell ref="A31:A35"/>
    <mergeCell ref="B36:B40"/>
    <mergeCell ref="A41:A45"/>
    <mergeCell ref="I41:I45"/>
    <mergeCell ref="K41:K45"/>
    <mergeCell ref="B105:B109"/>
    <mergeCell ref="B41:B45"/>
    <mergeCell ref="A105:A109"/>
    <mergeCell ref="A62:B66"/>
    <mergeCell ref="A73:A77"/>
    <mergeCell ref="A94:B98"/>
    <mergeCell ref="I100:I104"/>
    <mergeCell ref="I105:I109"/>
    <mergeCell ref="I46:K50"/>
    <mergeCell ref="B25:B29"/>
    <mergeCell ref="A25:A29"/>
    <mergeCell ref="B100:B104"/>
    <mergeCell ref="B52:B56"/>
    <mergeCell ref="A52:A56"/>
    <mergeCell ref="B73:B77"/>
    <mergeCell ref="B30:K30"/>
    <mergeCell ref="I31:I35"/>
    <mergeCell ref="K31:K35"/>
    <mergeCell ref="B31:B35"/>
    <mergeCell ref="B9:K9"/>
    <mergeCell ref="I15:I19"/>
    <mergeCell ref="K15:K19"/>
    <mergeCell ref="I20:I24"/>
    <mergeCell ref="K20:K24"/>
    <mergeCell ref="I10:I14"/>
    <mergeCell ref="K10:K14"/>
    <mergeCell ref="B10:B14"/>
    <mergeCell ref="I25:K29"/>
    <mergeCell ref="K52:K56"/>
    <mergeCell ref="H1:K1"/>
    <mergeCell ref="H2:K3"/>
    <mergeCell ref="A4:K4"/>
    <mergeCell ref="K5:K6"/>
    <mergeCell ref="D5:D6"/>
    <mergeCell ref="C5:C6"/>
    <mergeCell ref="E5:H5"/>
    <mergeCell ref="A5:A6"/>
    <mergeCell ref="I5:I6"/>
    <mergeCell ref="J5:J6"/>
    <mergeCell ref="B194:B197"/>
    <mergeCell ref="A194:A198"/>
    <mergeCell ref="I194:K198"/>
    <mergeCell ref="A127:B131"/>
    <mergeCell ref="I127:K131"/>
    <mergeCell ref="A99:K99"/>
    <mergeCell ref="K116:K121"/>
    <mergeCell ref="A168:A172"/>
    <mergeCell ref="A122:A126"/>
    <mergeCell ref="I122:I126"/>
    <mergeCell ref="K122:K126"/>
    <mergeCell ref="B122:B126"/>
    <mergeCell ref="K105:K109"/>
    <mergeCell ref="K73:K77"/>
    <mergeCell ref="K68:K72"/>
    <mergeCell ref="I73:I77"/>
    <mergeCell ref="K100:K104"/>
    <mergeCell ref="I94:K98"/>
    <mergeCell ref="L46:N46"/>
    <mergeCell ref="A67:K67"/>
    <mergeCell ref="B51:K51"/>
    <mergeCell ref="K110:K115"/>
    <mergeCell ref="A46:B50"/>
    <mergeCell ref="A68:A72"/>
    <mergeCell ref="B68:B72"/>
    <mergeCell ref="A100:A104"/>
    <mergeCell ref="I62:K66"/>
    <mergeCell ref="I68:I72"/>
    <mergeCell ref="K57:K61"/>
    <mergeCell ref="A78:A82"/>
    <mergeCell ref="B78:B82"/>
    <mergeCell ref="I78:I82"/>
    <mergeCell ref="K78:K82"/>
    <mergeCell ref="B83:B88"/>
    <mergeCell ref="I83:I88"/>
    <mergeCell ref="K83:K88"/>
    <mergeCell ref="A89:A93"/>
    <mergeCell ref="B89:B93"/>
    <mergeCell ref="I89:I93"/>
    <mergeCell ref="K89:K93"/>
    <mergeCell ref="A163:A167"/>
    <mergeCell ref="B163:B167"/>
    <mergeCell ref="I163:I167"/>
    <mergeCell ref="K163:K167"/>
    <mergeCell ref="A133:A137"/>
    <mergeCell ref="B133:B137"/>
    <mergeCell ref="I133:I137"/>
    <mergeCell ref="K133:K137"/>
    <mergeCell ref="A132:K132"/>
    <mergeCell ref="A158:A162"/>
    <mergeCell ref="B158:B162"/>
    <mergeCell ref="I158:I162"/>
    <mergeCell ref="K158:K162"/>
    <mergeCell ref="A148:A152"/>
    <mergeCell ref="B148:B152"/>
    <mergeCell ref="I148:I152"/>
    <mergeCell ref="K148:K152"/>
    <mergeCell ref="A153:A157"/>
    <mergeCell ref="B168:B172"/>
    <mergeCell ref="I168:I172"/>
    <mergeCell ref="K168:K172"/>
    <mergeCell ref="A173:B177"/>
    <mergeCell ref="I173:K177"/>
    <mergeCell ref="A179:A183"/>
    <mergeCell ref="B179:B183"/>
    <mergeCell ref="I179:I183"/>
    <mergeCell ref="K179:K183"/>
    <mergeCell ref="A143:A147"/>
    <mergeCell ref="B143:B147"/>
    <mergeCell ref="I143:I147"/>
    <mergeCell ref="K143:K147"/>
    <mergeCell ref="A138:A142"/>
    <mergeCell ref="B138:B142"/>
    <mergeCell ref="I138:I142"/>
    <mergeCell ref="K138:K142"/>
    <mergeCell ref="B153:B157"/>
    <mergeCell ref="I153:I157"/>
    <mergeCell ref="K153:K157"/>
    <mergeCell ref="A189:B193"/>
    <mergeCell ref="I189:K193"/>
    <mergeCell ref="A184:A188"/>
    <mergeCell ref="B184:B188"/>
    <mergeCell ref="I184:I188"/>
    <mergeCell ref="K184:K188"/>
    <mergeCell ref="A178:K178"/>
  </mergeCells>
  <printOptions/>
  <pageMargins left="0.7874015748031497" right="0.7874015748031497" top="0.5905511811023623" bottom="0.3937007874015748" header="0.5118110236220472" footer="0.5118110236220472"/>
  <pageSetup fitToHeight="10" fitToWidth="1" horizontalDpi="600" verticalDpi="600" orientation="landscape"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ManoilovaML</dc:creator>
  <cp:keywords/>
  <dc:description/>
  <cp:lastModifiedBy>PaulzenDG</cp:lastModifiedBy>
  <cp:lastPrinted>2014-05-07T03:58:30Z</cp:lastPrinted>
  <dcterms:created xsi:type="dcterms:W3CDTF">2012-11-23T09:40:26Z</dcterms:created>
  <dcterms:modified xsi:type="dcterms:W3CDTF">2014-05-07T03:58:50Z</dcterms:modified>
  <cp:category/>
  <cp:version/>
  <cp:contentType/>
  <cp:contentStatus/>
</cp:coreProperties>
</file>